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er\Documents\2026\"/>
    </mc:Choice>
  </mc:AlternateContent>
  <xr:revisionPtr revIDLastSave="0" documentId="13_ncr:1_{1709DA5C-52FC-49B5-93D3-D93E17A2EBA1}" xr6:coauthVersionLast="47" xr6:coauthVersionMax="47" xr10:uidLastSave="{00000000-0000-0000-0000-000000000000}"/>
  <bookViews>
    <workbookView xWindow="28680" yWindow="-120" windowWidth="29040" windowHeight="15840" tabRatio="873" firstSheet="1" activeTab="2" xr2:uid="{00000000-000D-0000-FFFF-FFFF00000000}"/>
  </bookViews>
  <sheets>
    <sheet name="Dropdown Options" sheetId="3" state="hidden" r:id="rId1"/>
    <sheet name="Overview" sheetId="1" r:id="rId2"/>
    <sheet name="Races" sheetId="5" r:id="rId3"/>
    <sheet name="General" sheetId="18" r:id="rId4"/>
    <sheet name="OW" sheetId="19" r:id="rId5"/>
    <sheet name="Pool" sheetId="20" r:id="rId6"/>
    <sheet name="Kids Run" sheetId="14" r:id="rId7"/>
    <sheet name="Cycle" sheetId="7" r:id="rId8"/>
    <sheet name="Kids Cycle" sheetId="13" r:id="rId9"/>
    <sheet name="Run" sheetId="8" r:id="rId10"/>
    <sheet name="Indoor" sheetId="21" r:id="rId11"/>
    <sheet name="Symbols" sheetId="23" r:id="rId12"/>
    <sheet name="Transition" sheetId="9" r:id="rId13"/>
    <sheet name="Declaration" sheetId="11" r:id="rId14"/>
    <sheet name="Dynamic" sheetId="22" r:id="rId15"/>
    <sheet name="Images" sheetId="16" r:id="rId16"/>
  </sheets>
  <definedNames>
    <definedName name="_xlnm.Print_Area" localSheetId="7">Cycle!$A$1:$R$84</definedName>
    <definedName name="_xlnm.Print_Area" localSheetId="13">Declaration!$A$1:$Q$26</definedName>
    <definedName name="_xlnm.Print_Area" localSheetId="14">Dynamic!$A$1:$Q$18</definedName>
    <definedName name="_xlnm.Print_Area" localSheetId="3">General!$A$1:$R$25</definedName>
    <definedName name="_xlnm.Print_Area" localSheetId="15">Images!$A$1:$Q$42</definedName>
    <definedName name="_xlnm.Print_Area" localSheetId="10">Indoor!$A$1:$Q$21</definedName>
    <definedName name="_xlnm.Print_Area" localSheetId="8">'Kids Cycle'!$A$1:$R$51</definedName>
    <definedName name="_xlnm.Print_Area" localSheetId="6">'Kids Run'!$A$1:$R$51</definedName>
    <definedName name="_xlnm.Print_Area" localSheetId="1">Overview!$A$1:$Q$49</definedName>
    <definedName name="_xlnm.Print_Area" localSheetId="4">OW!$A$1:$Q$37</definedName>
    <definedName name="_xlnm.Print_Area" localSheetId="5">Pool!$A$1:$Q$22</definedName>
    <definedName name="_xlnm.Print_Area" localSheetId="2">Races!$A$1:$Q$26</definedName>
    <definedName name="_xlnm.Print_Area" localSheetId="9">Run!$A$1:$R$75</definedName>
    <definedName name="_xlnm.Print_Area" localSheetId="12">Transition!$A$1:$Q$19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1" i="7" l="1"/>
  <c r="Z52" i="7"/>
  <c r="Y53" i="7"/>
  <c r="Y52" i="7"/>
  <c r="A50" i="7"/>
  <c r="Y49" i="7"/>
  <c r="X16" i="8"/>
  <c r="W16" i="8"/>
  <c r="X17" i="8"/>
  <c r="W17" i="8"/>
  <c r="X18" i="8"/>
  <c r="W18" i="8"/>
  <c r="L23" i="11"/>
  <c r="L22" i="11"/>
  <c r="AA27" i="19"/>
  <c r="X14" i="7"/>
  <c r="W14" i="7"/>
  <c r="Z38" i="14"/>
  <c r="Y38" i="14"/>
  <c r="AB18" i="22"/>
  <c r="AA18" i="22"/>
  <c r="AB17" i="22"/>
  <c r="AA17" i="22"/>
  <c r="AB16" i="22"/>
  <c r="AA16" i="22"/>
  <c r="AB15" i="22"/>
  <c r="AA15" i="22"/>
  <c r="AB14" i="22"/>
  <c r="AA14" i="22"/>
  <c r="AB13" i="22"/>
  <c r="AA13" i="22"/>
  <c r="AB12" i="22"/>
  <c r="AA12" i="22"/>
  <c r="AB11" i="22"/>
  <c r="AA11" i="22"/>
  <c r="AB10" i="22"/>
  <c r="AA10" i="22"/>
  <c r="AB9" i="22"/>
  <c r="AA9" i="22"/>
  <c r="AB19" i="9"/>
  <c r="AA19" i="9"/>
  <c r="AB18" i="9"/>
  <c r="AA18" i="9"/>
  <c r="AB17" i="9"/>
  <c r="AA17" i="9"/>
  <c r="AB16" i="9"/>
  <c r="AA16" i="9"/>
  <c r="AB15" i="9"/>
  <c r="AA15" i="9"/>
  <c r="AB14" i="9"/>
  <c r="AA14" i="9"/>
  <c r="AB13" i="9"/>
  <c r="AA13" i="9"/>
  <c r="AB12" i="9"/>
  <c r="AA12" i="9"/>
  <c r="AB11" i="9"/>
  <c r="AA11" i="9"/>
  <c r="AB21" i="21"/>
  <c r="AA21" i="21"/>
  <c r="AB20" i="21"/>
  <c r="AA20" i="21"/>
  <c r="AB19" i="21"/>
  <c r="AA19" i="21"/>
  <c r="AB18" i="21"/>
  <c r="AA18" i="21"/>
  <c r="AB17" i="21"/>
  <c r="AA17" i="21"/>
  <c r="AB16" i="21"/>
  <c r="AA16" i="21"/>
  <c r="Z43" i="8"/>
  <c r="Y43" i="8"/>
  <c r="Z44" i="8"/>
  <c r="Y44" i="8"/>
  <c r="X12" i="8"/>
  <c r="W12" i="8"/>
  <c r="Z38" i="13"/>
  <c r="Y38" i="13"/>
  <c r="X13" i="13"/>
  <c r="W13" i="13"/>
  <c r="Z88" i="14"/>
  <c r="Y88" i="14"/>
  <c r="Z87" i="14"/>
  <c r="Y87" i="14"/>
  <c r="Z86" i="14"/>
  <c r="Y86" i="14"/>
  <c r="Z85" i="14"/>
  <c r="Y85" i="14"/>
  <c r="Z84" i="14"/>
  <c r="Y84" i="14"/>
  <c r="Z83" i="14"/>
  <c r="Y83" i="14"/>
  <c r="Z82" i="14"/>
  <c r="Y82" i="14"/>
  <c r="Z81" i="14"/>
  <c r="Y81" i="14"/>
  <c r="Z80" i="14"/>
  <c r="Y80" i="14"/>
  <c r="Z79" i="14"/>
  <c r="Y79" i="14"/>
  <c r="Z78" i="14"/>
  <c r="Y78" i="14"/>
  <c r="Z77" i="14"/>
  <c r="Y77" i="14"/>
  <c r="Z76" i="14"/>
  <c r="Y76" i="14"/>
  <c r="Z75" i="14"/>
  <c r="Y75" i="14"/>
  <c r="Z74" i="14"/>
  <c r="Y74" i="14"/>
  <c r="Z73" i="14"/>
  <c r="Y73" i="14"/>
  <c r="Z70" i="14"/>
  <c r="Y70" i="14"/>
  <c r="Z69" i="14"/>
  <c r="Y69" i="14"/>
  <c r="Z68" i="14"/>
  <c r="Y68" i="14"/>
  <c r="Z67" i="14"/>
  <c r="Y67" i="14"/>
  <c r="Z66" i="14"/>
  <c r="Y66" i="14"/>
  <c r="Z65" i="14"/>
  <c r="Y65" i="14"/>
  <c r="Z64" i="14"/>
  <c r="Y64" i="14"/>
  <c r="Z63" i="14"/>
  <c r="Y63" i="14"/>
  <c r="Z62" i="14"/>
  <c r="Y62" i="14"/>
  <c r="Z61" i="14"/>
  <c r="Y61" i="14"/>
  <c r="Z60" i="14"/>
  <c r="Y60" i="14"/>
  <c r="Z59" i="14"/>
  <c r="Y59" i="14"/>
  <c r="Z58" i="14"/>
  <c r="Y58" i="14"/>
  <c r="Z57" i="14"/>
  <c r="Y57" i="14"/>
  <c r="Z56" i="14"/>
  <c r="Y56" i="14"/>
  <c r="Z55" i="14"/>
  <c r="Y55" i="14"/>
  <c r="Z52" i="14"/>
  <c r="Y52" i="14"/>
  <c r="Z51" i="14"/>
  <c r="Y51" i="14"/>
  <c r="Z50" i="14"/>
  <c r="Y50" i="14"/>
  <c r="Z49" i="14"/>
  <c r="Y49" i="14"/>
  <c r="Z48" i="14"/>
  <c r="Y48" i="14"/>
  <c r="Z47" i="14"/>
  <c r="Y47" i="14"/>
  <c r="Z46" i="14"/>
  <c r="Y46" i="14"/>
  <c r="Z45" i="14"/>
  <c r="Y45" i="14"/>
  <c r="Z44" i="14"/>
  <c r="Y44" i="14"/>
  <c r="Z43" i="14"/>
  <c r="Y43" i="14"/>
  <c r="Z42" i="14"/>
  <c r="Y42" i="14"/>
  <c r="Z41" i="14"/>
  <c r="Y41" i="14"/>
  <c r="Z40" i="14"/>
  <c r="Y40" i="14"/>
  <c r="Z39" i="14"/>
  <c r="Y39" i="14"/>
  <c r="X17" i="14"/>
  <c r="W17" i="14"/>
  <c r="X16" i="14"/>
  <c r="W16" i="14"/>
  <c r="X15" i="14"/>
  <c r="W15" i="14"/>
  <c r="X14" i="14"/>
  <c r="W14" i="14"/>
  <c r="X13" i="14"/>
  <c r="W13" i="14"/>
  <c r="Z94" i="8"/>
  <c r="Y94" i="8"/>
  <c r="Z93" i="8"/>
  <c r="Y93" i="8"/>
  <c r="Z92" i="8"/>
  <c r="Y92" i="8"/>
  <c r="Z91" i="8"/>
  <c r="Y91" i="8"/>
  <c r="Z90" i="8"/>
  <c r="Y90" i="8"/>
  <c r="Z89" i="8"/>
  <c r="Y89" i="8"/>
  <c r="Z88" i="8"/>
  <c r="Y88" i="8"/>
  <c r="Z87" i="8"/>
  <c r="Y87" i="8"/>
  <c r="Z86" i="8"/>
  <c r="Y86" i="8"/>
  <c r="Z85" i="8"/>
  <c r="Y85" i="8"/>
  <c r="Z84" i="8"/>
  <c r="Y84" i="8"/>
  <c r="Z83" i="8"/>
  <c r="Y83" i="8"/>
  <c r="Z82" i="8"/>
  <c r="Y82" i="8"/>
  <c r="Z81" i="8"/>
  <c r="Y81" i="8"/>
  <c r="Z80" i="8"/>
  <c r="Y80" i="8"/>
  <c r="Z79" i="8"/>
  <c r="Y79" i="8"/>
  <c r="Z76" i="8"/>
  <c r="Y76" i="8"/>
  <c r="Z75" i="8"/>
  <c r="Y75" i="8"/>
  <c r="Z74" i="8"/>
  <c r="Y74" i="8"/>
  <c r="Z73" i="8"/>
  <c r="Y73" i="8"/>
  <c r="Z72" i="8"/>
  <c r="Y72" i="8"/>
  <c r="Z71" i="8"/>
  <c r="Y71" i="8"/>
  <c r="Z70" i="8"/>
  <c r="Y70" i="8"/>
  <c r="Z69" i="8"/>
  <c r="Y69" i="8"/>
  <c r="Z68" i="8"/>
  <c r="Y68" i="8"/>
  <c r="Z67" i="8"/>
  <c r="Y67" i="8"/>
  <c r="Z66" i="8"/>
  <c r="Y66" i="8"/>
  <c r="Z65" i="8"/>
  <c r="Y65" i="8"/>
  <c r="Z64" i="8"/>
  <c r="Y64" i="8"/>
  <c r="Z63" i="8"/>
  <c r="Y63" i="8"/>
  <c r="Z62" i="8"/>
  <c r="Y62" i="8"/>
  <c r="Z61" i="8"/>
  <c r="Y61" i="8"/>
  <c r="Z58" i="8"/>
  <c r="Y58" i="8"/>
  <c r="Z57" i="8"/>
  <c r="Y57" i="8"/>
  <c r="Z56" i="8"/>
  <c r="Y56" i="8"/>
  <c r="Z55" i="8"/>
  <c r="Y55" i="8"/>
  <c r="Z54" i="8"/>
  <c r="Y54" i="8"/>
  <c r="Z53" i="8"/>
  <c r="Y53" i="8"/>
  <c r="Z52" i="8"/>
  <c r="Y52" i="8"/>
  <c r="Z51" i="8"/>
  <c r="Y51" i="8"/>
  <c r="Z50" i="8"/>
  <c r="Y50" i="8"/>
  <c r="Z49" i="8"/>
  <c r="Y49" i="8"/>
  <c r="Z48" i="8"/>
  <c r="Y48" i="8"/>
  <c r="Z47" i="8"/>
  <c r="Y47" i="8"/>
  <c r="Z46" i="8"/>
  <c r="Y46" i="8"/>
  <c r="Z45" i="8"/>
  <c r="Y45" i="8"/>
  <c r="X15" i="8"/>
  <c r="W15" i="8"/>
  <c r="X14" i="8"/>
  <c r="W14" i="8"/>
  <c r="X13" i="8"/>
  <c r="W13" i="8"/>
  <c r="Z52" i="13"/>
  <c r="Y52" i="13"/>
  <c r="Z51" i="13"/>
  <c r="Y51" i="13"/>
  <c r="Z50" i="13"/>
  <c r="Y50" i="13"/>
  <c r="Z49" i="13"/>
  <c r="Y49" i="13"/>
  <c r="Z48" i="13"/>
  <c r="Y48" i="13"/>
  <c r="Z47" i="13"/>
  <c r="Y47" i="13"/>
  <c r="Z46" i="13"/>
  <c r="Y46" i="13"/>
  <c r="Z45" i="13"/>
  <c r="Y45" i="13"/>
  <c r="Z44" i="13"/>
  <c r="Y44" i="13"/>
  <c r="Z43" i="13"/>
  <c r="Y43" i="13"/>
  <c r="Z42" i="13"/>
  <c r="Y42" i="13"/>
  <c r="Z41" i="13"/>
  <c r="Y41" i="13"/>
  <c r="Z40" i="13"/>
  <c r="Y40" i="13"/>
  <c r="Z39" i="13"/>
  <c r="Y39" i="13"/>
  <c r="X18" i="13"/>
  <c r="W18" i="13"/>
  <c r="X17" i="13"/>
  <c r="W17" i="13"/>
  <c r="X16" i="13"/>
  <c r="W16" i="13"/>
  <c r="X15" i="13"/>
  <c r="W15" i="13"/>
  <c r="X14" i="13"/>
  <c r="W14" i="13"/>
  <c r="Z84" i="7"/>
  <c r="Y84" i="7"/>
  <c r="Z83" i="7"/>
  <c r="Y83" i="7"/>
  <c r="Z82" i="7"/>
  <c r="Y82" i="7"/>
  <c r="Z81" i="7"/>
  <c r="Y81" i="7"/>
  <c r="Z80" i="7"/>
  <c r="Y80" i="7"/>
  <c r="Z79" i="7"/>
  <c r="Y79" i="7"/>
  <c r="Z78" i="7"/>
  <c r="Y78" i="7"/>
  <c r="Z77" i="7"/>
  <c r="Y77" i="7"/>
  <c r="Z76" i="7"/>
  <c r="Y76" i="7"/>
  <c r="Z75" i="7"/>
  <c r="Y75" i="7"/>
  <c r="Z74" i="7"/>
  <c r="Y74" i="7"/>
  <c r="Z73" i="7"/>
  <c r="Y73" i="7"/>
  <c r="Z72" i="7"/>
  <c r="Y72" i="7"/>
  <c r="Z71" i="7"/>
  <c r="Y71" i="7"/>
  <c r="Z70" i="7"/>
  <c r="Y70" i="7"/>
  <c r="Z69" i="7"/>
  <c r="Y69" i="7"/>
  <c r="Z66" i="7"/>
  <c r="Y66" i="7"/>
  <c r="Z65" i="7"/>
  <c r="Y65" i="7"/>
  <c r="Z64" i="7"/>
  <c r="Y64" i="7"/>
  <c r="Z63" i="7"/>
  <c r="Y63" i="7"/>
  <c r="Z62" i="7"/>
  <c r="Y62" i="7"/>
  <c r="Z61" i="7"/>
  <c r="Y61" i="7"/>
  <c r="Z60" i="7"/>
  <c r="Y60" i="7"/>
  <c r="Z59" i="7"/>
  <c r="Y59" i="7"/>
  <c r="Z58" i="7"/>
  <c r="Y58" i="7"/>
  <c r="Z57" i="7"/>
  <c r="Y57" i="7"/>
  <c r="Z56" i="7"/>
  <c r="Y56" i="7"/>
  <c r="Z55" i="7"/>
  <c r="Y55" i="7"/>
  <c r="Z54" i="7"/>
  <c r="Y54" i="7"/>
  <c r="Z50" i="7"/>
  <c r="Y50" i="7"/>
  <c r="Y44" i="7"/>
  <c r="Z44" i="7"/>
  <c r="Y45" i="7"/>
  <c r="Z45" i="7"/>
  <c r="Y46" i="7"/>
  <c r="Z46" i="7"/>
  <c r="Y47" i="7"/>
  <c r="Z47" i="7"/>
  <c r="Y48" i="7"/>
  <c r="Z48" i="7"/>
  <c r="Z43" i="7"/>
  <c r="Y43" i="7"/>
  <c r="W15" i="7"/>
  <c r="X15" i="7"/>
  <c r="W16" i="7"/>
  <c r="X16" i="7"/>
  <c r="W17" i="7"/>
  <c r="X17" i="7"/>
  <c r="W18" i="7"/>
  <c r="X18" i="7"/>
  <c r="W19" i="7"/>
  <c r="X19" i="7"/>
  <c r="X13" i="7"/>
  <c r="W13" i="7"/>
  <c r="AB22" i="20"/>
  <c r="AA22" i="20"/>
  <c r="AB21" i="20"/>
  <c r="AA21" i="20"/>
  <c r="AB20" i="20"/>
  <c r="AA20" i="20"/>
  <c r="AB19" i="20"/>
  <c r="AA19" i="20"/>
  <c r="AB18" i="20"/>
  <c r="AA18" i="20"/>
  <c r="AB17" i="20"/>
  <c r="AA17" i="20"/>
  <c r="AB16" i="20"/>
  <c r="AA16" i="20"/>
  <c r="AB15" i="20"/>
  <c r="AA15" i="20"/>
  <c r="AB14" i="20"/>
  <c r="AA14" i="20"/>
  <c r="AB21" i="19"/>
  <c r="AB22" i="19"/>
  <c r="AB23" i="19"/>
  <c r="AB24" i="19"/>
  <c r="AB25" i="19"/>
  <c r="AB26" i="19"/>
  <c r="AB28" i="19"/>
  <c r="AB29" i="19"/>
  <c r="AB30" i="19"/>
  <c r="AB31" i="19"/>
  <c r="AB32" i="19"/>
  <c r="AB33" i="19"/>
  <c r="AB34" i="19"/>
  <c r="AB35" i="19"/>
  <c r="AB36" i="19"/>
  <c r="AB37" i="19"/>
  <c r="AB20" i="19"/>
  <c r="AA21" i="19"/>
  <c r="AA22" i="19"/>
  <c r="AA23" i="19"/>
  <c r="AA24" i="19"/>
  <c r="AA25" i="19"/>
  <c r="AA26" i="19"/>
  <c r="AA28" i="19"/>
  <c r="AA29" i="19"/>
  <c r="AA30" i="19"/>
  <c r="AA31" i="19"/>
  <c r="AA32" i="19"/>
  <c r="AA33" i="19"/>
  <c r="AA34" i="19"/>
  <c r="AA35" i="19"/>
  <c r="AA36" i="19"/>
  <c r="AA37" i="19"/>
  <c r="AA20" i="19"/>
  <c r="AB25" i="18"/>
  <c r="AA25" i="18"/>
  <c r="AB24" i="18"/>
  <c r="AA24" i="18"/>
  <c r="AB23" i="18"/>
  <c r="AA23" i="18"/>
  <c r="AB22" i="18"/>
  <c r="AA22" i="18"/>
  <c r="AB21" i="18"/>
  <c r="AA21" i="18"/>
  <c r="AB20" i="18"/>
  <c r="AA20" i="18"/>
  <c r="AB19" i="18"/>
  <c r="AA19" i="18"/>
  <c r="AB18" i="18"/>
  <c r="AA18" i="18"/>
  <c r="AB17" i="18"/>
  <c r="AA17" i="18"/>
  <c r="AB16" i="18"/>
  <c r="AA16" i="18"/>
  <c r="AB14" i="18"/>
  <c r="AA14" i="18"/>
  <c r="A39" i="14"/>
  <c r="A40" i="14" s="1"/>
  <c r="A41" i="14" s="1"/>
  <c r="A42" i="14" s="1"/>
  <c r="A43" i="14" s="1"/>
  <c r="A44" i="14" s="1"/>
  <c r="A45" i="14" s="1"/>
  <c r="A46" i="14" s="1"/>
  <c r="A47" i="14" s="1"/>
  <c r="A48" i="14" s="1"/>
  <c r="A49" i="14" s="1"/>
  <c r="A50" i="14" s="1"/>
  <c r="A51" i="14" s="1"/>
  <c r="A45" i="8"/>
  <c r="A46" i="8" s="1"/>
  <c r="A47" i="8" s="1"/>
  <c r="A48" i="8" s="1"/>
  <c r="A49" i="8" s="1"/>
  <c r="A50" i="8" s="1"/>
  <c r="A51" i="8" s="1"/>
  <c r="A52" i="8" s="1"/>
  <c r="A53" i="8" s="1"/>
  <c r="A54" i="8" s="1"/>
  <c r="A55" i="8" s="1"/>
  <c r="A56" i="8" s="1"/>
  <c r="A57" i="8" s="1"/>
  <c r="A61" i="8" s="1"/>
  <c r="A62" i="8" s="1"/>
  <c r="A63" i="8" s="1"/>
  <c r="A64" i="8" s="1"/>
  <c r="A65" i="8" s="1"/>
  <c r="A66" i="8" s="1"/>
  <c r="A67" i="8" s="1"/>
  <c r="A68" i="8" s="1"/>
  <c r="A69" i="8" s="1"/>
  <c r="A70" i="8" s="1"/>
  <c r="A71" i="8" s="1"/>
  <c r="A72" i="8" s="1"/>
  <c r="A73" i="8" s="1"/>
  <c r="A74" i="8" s="1"/>
  <c r="A75" i="8" s="1"/>
  <c r="A39" i="13"/>
  <c r="A40" i="13" s="1"/>
  <c r="A41" i="13" s="1"/>
  <c r="A42" i="13" s="1"/>
  <c r="A43" i="13" s="1"/>
  <c r="A44" i="13" s="1"/>
  <c r="A45" i="13" s="1"/>
  <c r="A46" i="13" s="1"/>
  <c r="A47" i="13" s="1"/>
  <c r="A48" i="13" s="1"/>
  <c r="A49" i="13" s="1"/>
  <c r="A50" i="13" s="1"/>
  <c r="A51" i="13" s="1"/>
  <c r="M24" i="11"/>
  <c r="M23" i="11"/>
  <c r="M22" i="11"/>
  <c r="L24" i="11"/>
  <c r="A44" i="7"/>
  <c r="A45" i="7" s="1"/>
  <c r="A46" i="7" s="1"/>
  <c r="A47" i="7" s="1"/>
  <c r="A48" i="7" s="1"/>
  <c r="A62" i="7" s="1"/>
  <c r="A63" i="7" s="1"/>
  <c r="A64" i="7" s="1"/>
  <c r="A65" i="7" s="1"/>
  <c r="A66" i="7" s="1"/>
  <c r="A70" i="7" s="1"/>
  <c r="A71" i="7" s="1"/>
  <c r="A72" i="7" s="1"/>
  <c r="A73" i="7" s="1"/>
  <c r="A74" i="7" s="1"/>
  <c r="A75" i="7" s="1"/>
  <c r="A76" i="7" s="1"/>
  <c r="A77" i="7" s="1"/>
  <c r="A78" i="7" s="1"/>
  <c r="A79" i="7" s="1"/>
  <c r="A80" i="7" s="1"/>
  <c r="A81" i="7" s="1"/>
  <c r="A82" i="7" s="1"/>
  <c r="A83" i="7" s="1"/>
  <c r="A84" i="7" s="1"/>
  <c r="E24" i="11"/>
  <c r="E23" i="11"/>
  <c r="D24" i="11"/>
  <c r="D23" i="11"/>
  <c r="M25" i="11" l="1"/>
  <c r="L25" i="11"/>
  <c r="D26" i="11"/>
</calcChain>
</file>

<file path=xl/sharedStrings.xml><?xml version="1.0" encoding="utf-8"?>
<sst xmlns="http://schemas.openxmlformats.org/spreadsheetml/2006/main" count="822" uniqueCount="469">
  <si>
    <t>Risk assessment conducted by</t>
  </si>
  <si>
    <t>Date of original risk assessment</t>
  </si>
  <si>
    <t>Name of Organising Club/Organisation</t>
  </si>
  <si>
    <t>Swim</t>
  </si>
  <si>
    <t>Run</t>
  </si>
  <si>
    <t>Cycle</t>
  </si>
  <si>
    <t>Postcode</t>
  </si>
  <si>
    <t>Last competitor finish time</t>
  </si>
  <si>
    <t>Run 2 (duathlon)</t>
  </si>
  <si>
    <t>Number of competitors</t>
  </si>
  <si>
    <t>List each race separately</t>
  </si>
  <si>
    <t>DISTANCES</t>
  </si>
  <si>
    <t>EVENT OVERVIEW</t>
  </si>
  <si>
    <t>RACES OVERVIEW</t>
  </si>
  <si>
    <t>Who is affected?</t>
  </si>
  <si>
    <t>• Blind bends, particularly on narrow roads where there is the potential for cyclists to stray onto the opposite carriageway should be avoided as far as possible</t>
  </si>
  <si>
    <t>• All junctions, sharp bends, hill crests, bridges, traffic calming measures, roundabouts/mini-roundabouts, pedestrian crossings, traffic signals</t>
  </si>
  <si>
    <t>• Hazards created by the position or movement of other road users (e.g. parked cars, the potential for a build up of traffic turning into a retail park or garden centre)</t>
  </si>
  <si>
    <t>• Changes to road width</t>
  </si>
  <si>
    <t>• Weather – either very cold (especially after pool swim) or very hot, leaf fall, soggy ground</t>
  </si>
  <si>
    <t>• Turns and junctions – right turns should be avoided as far as possible unless the road is closed to other traffic</t>
  </si>
  <si>
    <t>Common safety measures to mitigate the risks posed by the above hazards are:</t>
  </si>
  <si>
    <t>• Marshals (possibly with whistle and/or red flag to highlight particular hazards) to interact with competitors only, unless holding the required qualifications to manage traffic</t>
  </si>
  <si>
    <t xml:space="preserve">• Foot-down point to bring competitors to a stop before proceeding </t>
  </si>
  <si>
    <t>• Competitor pre-race information and briefing</t>
  </si>
  <si>
    <t>Course Overview: provide a brief description of the cycle route(s) and link to route maps if available</t>
  </si>
  <si>
    <t>Competitors / Spectators / Marshals / Other Road Users</t>
  </si>
  <si>
    <t>ID#</t>
  </si>
  <si>
    <t>Symbol</t>
  </si>
  <si>
    <t>Signs</t>
  </si>
  <si>
    <t>Marshals</t>
  </si>
  <si>
    <t>Risk Level</t>
  </si>
  <si>
    <t>Cycle Event</t>
  </si>
  <si>
    <t>RISK MITIGATION</t>
  </si>
  <si>
    <t>Number</t>
  </si>
  <si>
    <t>Competitors</t>
  </si>
  <si>
    <t>Spectators</t>
  </si>
  <si>
    <t>Other Road Users</t>
  </si>
  <si>
    <t>High / 
Medium / Low</t>
  </si>
  <si>
    <t>Direction Arrows</t>
  </si>
  <si>
    <t>• Street furniture e.g. benches, lampposts, waste bins</t>
  </si>
  <si>
    <t>• Changes in surface</t>
  </si>
  <si>
    <t>• The running surface e.g. does it deteriorate if wet, will competitors be prepared if there are off-road sections, are there cattle grids to negotiate</t>
  </si>
  <si>
    <t>• Road/path width – is it wide enough, particularly if it is an out and back course? Are there any blind bends that could cause collision?</t>
  </si>
  <si>
    <t>• Are there any road crossings that require marshals</t>
  </si>
  <si>
    <t>• Whether the course is open to the general public e.g. in a park, along a promenade</t>
  </si>
  <si>
    <t>• Access for emergency services – particularly for off-road run courses</t>
  </si>
  <si>
    <t>• Signage for both competitors and other road users, both on the day in advance of the event</t>
  </si>
  <si>
    <t>Course Overview: provide a brief description of the run route(s) and link to route maps if available</t>
  </si>
  <si>
    <t>Running Event</t>
  </si>
  <si>
    <t>• The gateways - are they wide enough to allow competitors to pass through without hindrance or colliding with others?</t>
  </si>
  <si>
    <t>The typical things to take into account when risk assessing the transition area include:</t>
  </si>
  <si>
    <t>• The surface – is it free from debris, potholes etc., bearing in mind that in a triathlon competitors will be barefoot from the swim exit to the point at which they put on their cycle shoes</t>
  </si>
  <si>
    <t>• Change of surface e.g. turning from tarmac path into a grass-based transition area – even in dry weather the water carried from the swim on wetsuits/costumes can quickly create slippery conditions</t>
  </si>
  <si>
    <t>• For events taking place over several hours with competitors arriving to rack their bikes at different times the transition design should aim to eliminate or minimise the potential for new arrivals (or departing competitors) to cross the path of those actually competing</t>
  </si>
  <si>
    <t>• Bike racking, where used, should be stable, well-spaced (to allow competitors to run freely, with and without bike, between rows) and of appropriate height for the competitors. Numbered racking/position, where competitors are designated a specific space, is highly recommended as it allows the transition area design to factor in “flow lines”</t>
  </si>
  <si>
    <t>• Security of competitor’s possessions and separation from non-competitors</t>
  </si>
  <si>
    <t>Detail general risks that apply to the transition area</t>
  </si>
  <si>
    <t>Competitors / Spectators / Marshals</t>
  </si>
  <si>
    <t>Swim Marshals</t>
  </si>
  <si>
    <t>Cycle Marshals</t>
  </si>
  <si>
    <t>Run Marshals</t>
  </si>
  <si>
    <t>Transition</t>
  </si>
  <si>
    <t>DYNAMIC RISK ASSESSMENT</t>
  </si>
  <si>
    <t>Each race must be risk assessed in the appropriate tabs. Where different races use different routes (e.g. sprint, standard), the race must be indicated. 
Where different races deviate along the course, this must be identified and the differing routes identified and assessed.</t>
  </si>
  <si>
    <t>Name</t>
  </si>
  <si>
    <t>Detail(s) of other bodies (landowners, venue providers etc) where approval is required and received</t>
  </si>
  <si>
    <t>miles/
km</t>
  </si>
  <si>
    <t>Applies to which race?</t>
  </si>
  <si>
    <t>Level</t>
  </si>
  <si>
    <t>Competitors / Spectators / Marshals / Other Venue Users</t>
  </si>
  <si>
    <t>• Hazards caused by changes to the road surface or variations in the road surface e.g. raised manhole cover, potholes, gravel on corners</t>
  </si>
  <si>
    <t>• Marking of potholes, sweep of gravel</t>
  </si>
  <si>
    <t>TOTAL MARSHALS</t>
  </si>
  <si>
    <t>Competitors, other road users</t>
  </si>
  <si>
    <t>Initials</t>
  </si>
  <si>
    <t>Competitors, spectators, marshals, other road users</t>
  </si>
  <si>
    <t>Competitors unfamiliar with cycling regulations</t>
  </si>
  <si>
    <t>Competitors unfamiliar with route</t>
  </si>
  <si>
    <t>Cycle route to be made available to competitors in advance. Cycle course to be clearly signed for competitors and key points identified in pre-race briefing.</t>
  </si>
  <si>
    <t>Marshals on course</t>
  </si>
  <si>
    <t>Competitors, marshals, other road users</t>
  </si>
  <si>
    <t>Adverse weather</t>
  </si>
  <si>
    <t>Competitors, spectators, marshals</t>
  </si>
  <si>
    <t>Registration</t>
  </si>
  <si>
    <t>Site build/derig</t>
  </si>
  <si>
    <t>Start/finish area</t>
  </si>
  <si>
    <t>First race start time</t>
  </si>
  <si>
    <t>Medical provision</t>
  </si>
  <si>
    <t>Car parking</t>
  </si>
  <si>
    <t>Event team, general public</t>
  </si>
  <si>
    <t>Inappropriately qualified first aid provision. Medical provider fails to attend event on time. Medical incident requiring action.</t>
  </si>
  <si>
    <t>All required agencies, landowners and stakeholders along route notified. Advance notification signage displayed as agencies require. Run course to be clearly signed for awareness of other users.</t>
  </si>
  <si>
    <t>Run route to be made available to competitors in advance. Run course to be clearly signed for competitors and key points identified in pre-race briefing.</t>
  </si>
  <si>
    <t>Conflict with other users - vehicles, horse riders, pedestrians, non-event runners/cyclists</t>
  </si>
  <si>
    <t>Conflict with other users - pedestrians, non-event cyclists</t>
  </si>
  <si>
    <t>Competitors, spectators, marshals, other users</t>
  </si>
  <si>
    <t>All required agencies, landowners and stakeholders along route notified. Advance notification signage displayed as agencies require. Cycle course to be clearly signed for awareness of other users.</t>
  </si>
  <si>
    <t>Event run under British Triathlon Competition Rules. Links to information provided in advance.</t>
  </si>
  <si>
    <t>Competitors, other users</t>
  </si>
  <si>
    <t>Competitors, marshals, other users</t>
  </si>
  <si>
    <t>• Turns and junctions</t>
  </si>
  <si>
    <t>• Hazards caused by changes to the road surface or variations in the surface e.g. raised manhole cover, potholes</t>
  </si>
  <si>
    <t>• Hazards caused by changes to course width</t>
  </si>
  <si>
    <t>• Marshals, possibly with whistle and/or red flag to highlight particular hazards</t>
  </si>
  <si>
    <t>• The running surface e.g. does it deteriorate if wet, will competitors be prepared if there are off-road sections</t>
  </si>
  <si>
    <t>WHOLE EVENT RISK ASSESSMENT</t>
  </si>
  <si>
    <t>CYCLE RISK ASSESSMENT</t>
  </si>
  <si>
    <t>CHILDREN'S CYCLE RISK ASSESSMENT</t>
  </si>
  <si>
    <t>RUN RISK ASSESSMENT</t>
  </si>
  <si>
    <t>CHILDREN'S RUN RISK ASSESSMENT</t>
  </si>
  <si>
    <t>TRANSITION RISK ASSESSMENT</t>
  </si>
  <si>
    <t>Collision/congestion of competitors - flow of competitors through transition</t>
  </si>
  <si>
    <t>Cuts to feet, slips and trips - suitability of transition area surface</t>
  </si>
  <si>
    <t>Theft of competitor possessions - security of transition area</t>
  </si>
  <si>
    <t>Collapse of transition racking damaging people/equipment</t>
  </si>
  <si>
    <t>Unsuitable/illegal helmets/equipment being used by competitors</t>
  </si>
  <si>
    <t>Competitors not adhering to mount/dismount lines (where applicable)</t>
  </si>
  <si>
    <t>Competitors, marshals</t>
  </si>
  <si>
    <t>Competitors, marshals, spectators, other road users</t>
  </si>
  <si>
    <t>Competitors / Marshals / Spectators</t>
  </si>
  <si>
    <t>Competitors / Marshals / Spectators / Other Users</t>
  </si>
  <si>
    <t>Competitors / Marshals / Spectators / Other Road Users</t>
  </si>
  <si>
    <t>Signed</t>
  </si>
  <si>
    <t>Interaction with other users - vehicles, horse riders, pedestrians, non-event cyclists</t>
  </si>
  <si>
    <t>Crew welfare and catering</t>
  </si>
  <si>
    <t>Toilet/changing facilities</t>
  </si>
  <si>
    <t>DECLARATION</t>
  </si>
  <si>
    <t>Adult</t>
  </si>
  <si>
    <t>Kids</t>
  </si>
  <si>
    <t>Marshals Required</t>
  </si>
  <si>
    <t>TOTAL ROUTE SIGNAGE</t>
  </si>
  <si>
    <t>Route Signage Required</t>
  </si>
  <si>
    <t>MAPS, PLANS AND PHOTOS</t>
  </si>
  <si>
    <t>The typical things to take into account when risk assessing the open water swim segment include:</t>
  </si>
  <si>
    <t>• Water safety team access and emergency access including recovery of casualty and hand over to emergency services.</t>
  </si>
  <si>
    <t>• Ensure water safety team is qualified and competent to operate dedicated safety craft, and how the safety team communicate?</t>
  </si>
  <si>
    <t>• Water quality testing for entero-bacterial contamination, blue-green algae, pH and leptospirosis.</t>
  </si>
  <si>
    <t>Number of powered craft</t>
  </si>
  <si>
    <t>Number of non-powered craft/lifeguards</t>
  </si>
  <si>
    <t>Medical provider name</t>
  </si>
  <si>
    <t>Medical provider contact telephone</t>
  </si>
  <si>
    <t>Competitors, water safety team, marshals</t>
  </si>
  <si>
    <t>Who?</t>
  </si>
  <si>
    <t>Competency of and communication between water safety team</t>
  </si>
  <si>
    <t>Poor water quality - detail what testing is in place, historic water quality data, communication with competitors</t>
  </si>
  <si>
    <t>Poor water conditions e.g. waves and currents</t>
  </si>
  <si>
    <t>Competitors, water safety team</t>
  </si>
  <si>
    <t>Poor design of swim course, moving buoys resulting in swimming more than expected</t>
  </si>
  <si>
    <t>Obstructions and debris below, within and on top of water</t>
  </si>
  <si>
    <t>Risk of missing swimmer</t>
  </si>
  <si>
    <t>Risk of swimmer overcrowding and conflict</t>
  </si>
  <si>
    <t>Conflict with other venue users</t>
  </si>
  <si>
    <t>Low/high water temperatures including wetsuit usage</t>
  </si>
  <si>
    <t>Poor weather conditions - sun and glare; electrical storms; wind, swell and waves; mist and fog</t>
  </si>
  <si>
    <t>Risk of novice/mixed ability swimmers and understanding of what to do in case of an incident</t>
  </si>
  <si>
    <t>Water safety provider name</t>
  </si>
  <si>
    <t>OPEN WATER SWIM RISK ASSESSMENT</t>
  </si>
  <si>
    <t>Name of notified A&amp;E hospital</t>
  </si>
  <si>
    <t>Wave size</t>
  </si>
  <si>
    <t>Wave frequency</t>
  </si>
  <si>
    <t>Contact telephone</t>
  </si>
  <si>
    <t>POOL SWIM RISK ASSESSMENT</t>
  </si>
  <si>
    <t>The typical things to take into account when risk assessing the pool swim segment include:</t>
  </si>
  <si>
    <t>• Competitors entering the water</t>
  </si>
  <si>
    <t>• Competitors exiting the water</t>
  </si>
  <si>
    <t>• Controlling the number of competitors in each lane</t>
  </si>
  <si>
    <t>• Mixed ability swimmers in each lane</t>
  </si>
  <si>
    <t>• Exiting the pool hall and the route to the transition area</t>
  </si>
  <si>
    <t>• Swimmer direction, etiquette, overtaking and turns</t>
  </si>
  <si>
    <t>Overcrowding of competitors in swim lanes</t>
  </si>
  <si>
    <t>Mixed ability swimmers in lane and what to do in case of difficulty</t>
  </si>
  <si>
    <t>Competitors, lifeguards, marshals</t>
  </si>
  <si>
    <t>Swimmer conflict of direction and poor etiquette</t>
  </si>
  <si>
    <t>Slips, trips on exit from pool hall, cuts to bare feet</t>
  </si>
  <si>
    <t>Competitor entry to the water, risk of diving, movement around poolside</t>
  </si>
  <si>
    <t>Competitor exit from the water, slips and trips, movement around poolside</t>
  </si>
  <si>
    <t>Competitors, other venue users</t>
  </si>
  <si>
    <t>Competitors, marshals, other venue users</t>
  </si>
  <si>
    <t>Conflict with other users - pedestrians, non-event runners/cyclists</t>
  </si>
  <si>
    <t>BRITISH TRIATHLON EVENT RISK ASSESSMENT</t>
  </si>
  <si>
    <t>Event site including temporary structures</t>
  </si>
  <si>
    <t>Competitor entry to the water</t>
  </si>
  <si>
    <t>Swim exit to transition</t>
  </si>
  <si>
    <t>Water safety team access to and egress from water; recovery of competitor in difficulty/drowning and transfer to emergency services</t>
  </si>
  <si>
    <t>Leisure centre/facility contact name</t>
  </si>
  <si>
    <t>Pool risk assessment reviewed and adequate lifeguard cover arranged by:</t>
  </si>
  <si>
    <t>To be checked on day by:</t>
  </si>
  <si>
    <t>Safety Officer name</t>
  </si>
  <si>
    <t>Event base/venue</t>
  </si>
  <si>
    <t>Start area location</t>
  </si>
  <si>
    <t>Contact name</t>
  </si>
  <si>
    <t>Date notified</t>
  </si>
  <si>
    <t>Event name</t>
  </si>
  <si>
    <t>Event start time (registration open)</t>
  </si>
  <si>
    <t>Event finish time (event close)</t>
  </si>
  <si>
    <t>Pool (complete 'Pool' tab)</t>
  </si>
  <si>
    <t>INDOOR EQUIPMENT RISK ASSESSMENT</t>
  </si>
  <si>
    <t>Equipment risk assessment reviewed and adequate supervision cover arranged by:</t>
  </si>
  <si>
    <t>The typical things to take into account when risk assessing activity completed on static equipment includes:</t>
  </si>
  <si>
    <t>• Set up of equipment for individual competitors</t>
  </si>
  <si>
    <t>• Supervision of competitors whilst using equipment</t>
  </si>
  <si>
    <t>• Movement and flow of competitors between different pieces of equipment (including overcrowding)</t>
  </si>
  <si>
    <t>Overview - please provide a summary of the items of equipment being used for each race segment (e.g. rowing machine, spin bike, treadmill)</t>
  </si>
  <si>
    <t>Detail risks that apply to static equipment</t>
  </si>
  <si>
    <t>• Conflict with other users of the facilities</t>
  </si>
  <si>
    <t>• Conflict with other users of the swimming pool/leisure centre</t>
  </si>
  <si>
    <t>Risk of collision between competitors moving between items of equipment</t>
  </si>
  <si>
    <t>• Competitors bringing water through from swim (if cycle/run/row follows swim segment)</t>
  </si>
  <si>
    <t>Competitors, marshals, general public</t>
  </si>
  <si>
    <t>• Entering/exiting the room/facility from/to transition (if required) - consider width of doorways, steps, corridors etc</t>
  </si>
  <si>
    <t>Risk of equipment being set up incorrectly for users causing injury/discomfort</t>
  </si>
  <si>
    <t>Risk of competitors not knowing how to use equipment causing injury/misuse</t>
  </si>
  <si>
    <t>Open Road (complete 'Cycle' tab)</t>
  </si>
  <si>
    <t>Closed Road (complete 'Cycle' tab)</t>
  </si>
  <si>
    <t>Off-Road (complete 'Cycle' tab)</t>
  </si>
  <si>
    <t>Static (complete 'Indoor' tab)</t>
  </si>
  <si>
    <t>Number of first aiders (min. 2)</t>
  </si>
  <si>
    <t>Number of ambulances/paramedics</t>
  </si>
  <si>
    <t>Finish area location (if different to start)</t>
  </si>
  <si>
    <t>Collision/congestion of competitors - entry and exit gates, mount and dismount lines</t>
  </si>
  <si>
    <t>Marshals required</t>
  </si>
  <si>
    <t>Number of marshals required</t>
  </si>
  <si>
    <t>Date of next review</t>
  </si>
  <si>
    <t>Date of last review</t>
  </si>
  <si>
    <t>Event date(s)</t>
  </si>
  <si>
    <t>Race start time</t>
  </si>
  <si>
    <t>Race name</t>
  </si>
  <si>
    <t>Alternate clockwise/anticlockwise</t>
  </si>
  <si>
    <t>Pool swim type (select from list)</t>
  </si>
  <si>
    <t>Other (explain further in RA)</t>
  </si>
  <si>
    <t>"Snake" style swim</t>
  </si>
  <si>
    <t>HAZARD IDENTIFICATION</t>
  </si>
  <si>
    <t>Description of hazard/risk</t>
  </si>
  <si>
    <t>Hazard/risk area</t>
  </si>
  <si>
    <t>Response date</t>
  </si>
  <si>
    <t>Date</t>
  </si>
  <si>
    <t>Police Authority: detail all relevant authorities affected by the event (including cycle/run segments)</t>
  </si>
  <si>
    <t>Highway Authority: detail all relevant authorities affected by cycle/run routes</t>
  </si>
  <si>
    <t>Swim type (if applicable)</t>
  </si>
  <si>
    <t>Adult cycle type (if applicable)</t>
  </si>
  <si>
    <t>• Signage for both competitors and other users, both on the day in advance of the event</t>
  </si>
  <si>
    <t>Applies to all races taking place as part of this event (use drop down options)</t>
  </si>
  <si>
    <t>Congestion of competitors. Competitors not having appropriate insurance cover.</t>
  </si>
  <si>
    <t>Detail general risks and hazards that apply to the whole event</t>
  </si>
  <si>
    <t>Detail hazards that apply to the open water swim segment</t>
  </si>
  <si>
    <t>Course Overview - please provide a summary of the open water swim course(s) and include a diagram if possible showing bouy and water safety cover placements</t>
  </si>
  <si>
    <t>Detail hazards that apply to the pool swim segment</t>
  </si>
  <si>
    <t>To be checked on day by (if different):</t>
  </si>
  <si>
    <t>Section 2 - Detail route specific risks that are found along the cycle course (turn-by-turn risk assessment)</t>
  </si>
  <si>
    <t>mi/km from start</t>
  </si>
  <si>
    <r>
      <rPr>
        <sz val="9.5"/>
        <color theme="0"/>
        <rFont val="Trebuchet MS"/>
        <family val="2"/>
      </rPr>
      <t>Description of hazard</t>
    </r>
    <r>
      <rPr>
        <sz val="9"/>
        <color theme="0"/>
        <rFont val="Trebuchet MS"/>
        <family val="2"/>
      </rPr>
      <t xml:space="preserve">
</t>
    </r>
    <r>
      <rPr>
        <sz val="8.5"/>
        <color theme="0"/>
        <rFont val="Trebuchet MS"/>
        <family val="2"/>
      </rPr>
      <t>detail junction/road name/number</t>
    </r>
  </si>
  <si>
    <r>
      <t xml:space="preserve">Description of controls to reduce the risk to as low as possible
</t>
    </r>
    <r>
      <rPr>
        <sz val="8"/>
        <color theme="0"/>
        <rFont val="Trebuchet MS"/>
        <family val="2"/>
      </rPr>
      <t>e.g. briefing, signage, foot down point</t>
    </r>
  </si>
  <si>
    <r>
      <rPr>
        <sz val="9.5"/>
        <color theme="0"/>
        <rFont val="Trebuchet MS"/>
        <family val="2"/>
      </rPr>
      <t>Description of hazard/risk</t>
    </r>
    <r>
      <rPr>
        <sz val="9"/>
        <color theme="0"/>
        <rFont val="Trebuchet MS"/>
        <family val="2"/>
      </rPr>
      <t xml:space="preserve">
</t>
    </r>
    <r>
      <rPr>
        <sz val="8.5"/>
        <color theme="0"/>
        <rFont val="Trebuchet MS"/>
        <family val="2"/>
      </rPr>
      <t>detail location</t>
    </r>
  </si>
  <si>
    <r>
      <rPr>
        <sz val="9.5"/>
        <color theme="0"/>
        <rFont val="Trebuchet MS"/>
        <family val="2"/>
      </rPr>
      <t>Description of hazard/risk</t>
    </r>
    <r>
      <rPr>
        <sz val="9"/>
        <color theme="0"/>
        <rFont val="Trebuchet MS"/>
        <family val="2"/>
      </rPr>
      <t xml:space="preserve">
</t>
    </r>
    <r>
      <rPr>
        <sz val="8.5"/>
        <color theme="0"/>
        <rFont val="Trebuchet MS"/>
        <family val="2"/>
      </rPr>
      <t>detail junction/road name/number</t>
    </r>
  </si>
  <si>
    <r>
      <rPr>
        <sz val="9.5"/>
        <color theme="0"/>
        <rFont val="Trebuchet MS"/>
        <family val="2"/>
      </rPr>
      <t>Description of hazard/risk</t>
    </r>
    <r>
      <rPr>
        <sz val="9"/>
        <color theme="0"/>
        <rFont val="Trebuchet MS"/>
        <family val="2"/>
      </rPr>
      <t xml:space="preserve">
detail</t>
    </r>
    <r>
      <rPr>
        <sz val="8.5"/>
        <color theme="0"/>
        <rFont val="Trebuchet MS"/>
        <family val="2"/>
      </rPr>
      <t xml:space="preserve"> location</t>
    </r>
  </si>
  <si>
    <t>Section 2 - Detail route specific risks that are found along the run course</t>
  </si>
  <si>
    <t>Transition Overview: provide a description of transition area or include a transition plan showing competitor flows, in/out gates and bike mount/dismount location</t>
  </si>
  <si>
    <t>Use the below section to record any hazards identified on the day of the event that are additional to the information recorded in this risk assessment, and the mitigation put in place to reduce the risk. Where these have been identified, the Dynamic Risk Assessment must be sent to British Triathlon following the event.</t>
  </si>
  <si>
    <t>High</t>
  </si>
  <si>
    <t>Medium</t>
  </si>
  <si>
    <t>Low</t>
  </si>
  <si>
    <t>H</t>
  </si>
  <si>
    <t>M</t>
  </si>
  <si>
    <t>L</t>
  </si>
  <si>
    <t>Open Water (complete 'OW' tab)</t>
  </si>
  <si>
    <t>Event Organiser/Race Director name</t>
  </si>
  <si>
    <t>Event Organiser/Race Director email address</t>
  </si>
  <si>
    <t>Event Organiser/Race Director address 
(event permit will be posted here unless specified)</t>
  </si>
  <si>
    <t>• If any issues are highlighted, how is this information communicated to competitors and what measures the event has taken to overcome any issues, resulting in further testing to achieve improved results or cancellation of swim segment.</t>
  </si>
  <si>
    <t>• Water temperatures to be in line with British Triathlon Competition Rules: wetsuits are mandatory between 11°C and 14°C, are optional between 14°C and 22°C, are banned above 22°C. Any variants to these require a rule exemption request to be submitted to events@britishtriathlon.org detailing the reason and what additional mitigation is in place.</t>
  </si>
  <si>
    <t>Marshals to be briefed before being stationed on course. Marshals to wear hi-viz clothing and have radio/phone contact with event HQ. Marshals to be provided with whistles and flags where required.</t>
  </si>
  <si>
    <r>
      <rPr>
        <b/>
        <sz val="10"/>
        <color theme="1"/>
        <rFont val="Trebuchet MS"/>
        <family val="2"/>
      </rPr>
      <t xml:space="preserve">Declaration: </t>
    </r>
    <r>
      <rPr>
        <sz val="10"/>
        <color theme="1"/>
        <rFont val="Trebuchet MS"/>
        <family val="2"/>
      </rPr>
      <t xml:space="preserve">
I confirm that all required stakeholders and agencies have been notified, and received relevant permissions for the staging of this event.
I confirm the event will be run in accordance with British Triathlon Competition Rules and any exceptions to these have been granted a rule exemption.
I confirm that public liability insurance (minimum £5million indemnity) has been arranged and is in place for the event.
I confirm that the British Triathlon Medical Guidance has been consulted and that the level of medical cover present at the event meets the recommended levels as a minimum. 
I confirm that all marshals will receive appropriate training and be fully briefed about their specific role before undertaking their duties. 
I confirm that the information provided in this risk assessment is correct and submitted in good faith, and will be implemented on the day accordingly.
I confirm that this risk assessment is complementary to other documentation such as Normal Operating Procedures, Emergency Action Plan and Event Management Plan.</t>
    </r>
  </si>
  <si>
    <t>Email address</t>
  </si>
  <si>
    <t>• Swim course - poor design, moving buoys and emergency access - rapid and safe access for safety team to effect a rescue (should be linked to the EAP).</t>
  </si>
  <si>
    <t>• Historical water quality data should be provided if available and a water quality testing protocol should be in place for the event.</t>
  </si>
  <si>
    <t>• Water conditions - are there any waves and currents.</t>
  </si>
  <si>
    <t>• Underwater, floating or suspended debris, overhead obstructions.</t>
  </si>
  <si>
    <t>• How novice/mixed ability swimmers and other necessary information is identified and catered for, how competitors are briefed on how to call for assistance.</t>
  </si>
  <si>
    <t>• How competitors enter and exit from the water, risk of competitor injury from swim exit to transition.</t>
  </si>
  <si>
    <t>• How visibility of swimmers is ensured and what procedure is in place for counting swimmers into/out of the water (should be linked to the NOP).</t>
  </si>
  <si>
    <t>• How are swimmer numbers managed to avoid impact, injuries and/or panic.</t>
  </si>
  <si>
    <t>• Other users of the water - how has the event liaised with these to establish clear activity zones, and to agree an activity timetable.</t>
  </si>
  <si>
    <t>• Weather conditions - sun and glare; electrical storms; wind, swell and waves; mist and fog.</t>
  </si>
  <si>
    <t>Contact mobile</t>
  </si>
  <si>
    <t>Event is undertaken in adverse/unsafe weather.</t>
  </si>
  <si>
    <t>Accident or injury sustained during set up/derig.</t>
  </si>
  <si>
    <t>Spectator congestion, competitor overcrowding, dehydration or post-race medical incident.</t>
  </si>
  <si>
    <t>Safeguarding issues concerning children and/or vulnerable adults.</t>
  </si>
  <si>
    <t>Number of mobile/advanced responders</t>
  </si>
  <si>
    <t>Competitor exit from the water</t>
  </si>
  <si>
    <t>Competitors, spectators</t>
  </si>
  <si>
    <t>Section 1 - Detail general hazard that apply to the whole cycle course</t>
  </si>
  <si>
    <t>Section 2 - Detail route specific hazards that are found along the cycle course (turn-by-turn risk assessment)</t>
  </si>
  <si>
    <t>Complete both Section 1 (general hazards that apply to the whole cycle course) and Section 2 (route-specific hazards found along the cycle course)</t>
  </si>
  <si>
    <t>When risk assessing the kids cycle course the main hazards to consider include:</t>
  </si>
  <si>
    <t>Section 1 - Detail general hazards that apply to the whole cycle course</t>
  </si>
  <si>
    <t>When risk assessing the run course the main hazards to consider include:</t>
  </si>
  <si>
    <t>When risk assessing the cycle course the main hazards to consider include:</t>
  </si>
  <si>
    <t>Section 1 - Detail general hazards that apply to the whole run course</t>
  </si>
  <si>
    <t>Section 2 - Detail route specific hazards that are found along the run course</t>
  </si>
  <si>
    <t>Complete both Section 1 (general hazards that apply to the whole run course) and Section 2 (route-specific hazards found along the run course)</t>
  </si>
  <si>
    <t>When risk assessing the kids run course the main hazards to consider include:</t>
  </si>
  <si>
    <t>THE CHILDREN'S CYCLE SEGMENT MUST TAKE PLACE ON A COURSE CLOSED TO VEHICULAR TRAFFIC</t>
  </si>
  <si>
    <t>THE CHILDREN'S RUN SEGMENT MUST TAKE PLACE ON A COURSE CLOSED TO VEHICULAR TRAFFIC</t>
  </si>
  <si>
    <t>Competitor access and egress</t>
  </si>
  <si>
    <r>
      <t xml:space="preserve">Description of controls to reduce the risk to as low as possible
</t>
    </r>
    <r>
      <rPr>
        <sz val="8"/>
        <color theme="0"/>
        <rFont val="Trebuchet MS"/>
        <family val="2"/>
      </rPr>
      <t>e.g. briefing, signage</t>
    </r>
  </si>
  <si>
    <t>Road defects e.g. potholes, poor surface</t>
  </si>
  <si>
    <t>This risk assessment is complementary to and should be read in conjunction with Normal Operating Procedures, Emergency Action Plans and Event Management Plans.</t>
  </si>
  <si>
    <t>British Triathlon Guide to Medical Cover at Events</t>
  </si>
  <si>
    <t>When?</t>
  </si>
  <si>
    <r>
      <t>SH</t>
    </r>
    <r>
      <rPr>
        <b/>
        <u/>
        <vertAlign val="subscript"/>
        <sz val="8"/>
        <color theme="10"/>
        <rFont val="Trebuchet MS"/>
        <family val="2"/>
      </rPr>
      <t>2</t>
    </r>
    <r>
      <rPr>
        <b/>
        <u/>
        <sz val="8"/>
        <color theme="10"/>
        <rFont val="Trebuchet MS"/>
        <family val="2"/>
      </rPr>
      <t>OUT Guide to Water Quality for Open Water Events</t>
    </r>
  </si>
  <si>
    <t>British Triathlon Guide to Cycle Course Design for Events Taking Place on the Public Highway</t>
  </si>
  <si>
    <r>
      <t>SH</t>
    </r>
    <r>
      <rPr>
        <b/>
        <u/>
        <vertAlign val="subscript"/>
        <sz val="9.5"/>
        <color theme="10"/>
        <rFont val="Trebuchet MS"/>
        <family val="2"/>
      </rPr>
      <t>2</t>
    </r>
    <r>
      <rPr>
        <b/>
        <u/>
        <sz val="9.5"/>
        <color theme="10"/>
        <rFont val="Trebuchet MS"/>
        <family val="2"/>
      </rPr>
      <t>OUT Guide to Organised Open Water Swimming</t>
    </r>
  </si>
  <si>
    <r>
      <t>Where the below hazards are identified and appropriate mitigation implemented, the risk assessment part of the SH</t>
    </r>
    <r>
      <rPr>
        <b/>
        <vertAlign val="subscript"/>
        <sz val="9.5"/>
        <color rgb="FFD0122D"/>
        <rFont val="Trebuchet MS"/>
        <family val="2"/>
      </rPr>
      <t>2</t>
    </r>
    <r>
      <rPr>
        <b/>
        <sz val="9.5"/>
        <color rgb="FFD0122D"/>
        <rFont val="Trebuchet MS"/>
        <family val="2"/>
      </rPr>
      <t>OUT Event Self-Certification scheme is satisfied. For further information on the rest of the Self-Certification scheme, which includes information and guidance on creating normal operating procedures (NOP) and emergency action plans (EAP) please contact SH</t>
    </r>
    <r>
      <rPr>
        <b/>
        <vertAlign val="subscript"/>
        <sz val="9.5"/>
        <color rgb="FFD0122D"/>
        <rFont val="Trebuchet MS"/>
        <family val="2"/>
      </rPr>
      <t>2</t>
    </r>
    <r>
      <rPr>
        <b/>
        <sz val="9.5"/>
        <color rgb="FFD0122D"/>
        <rFont val="Trebuchet MS"/>
        <family val="2"/>
      </rPr>
      <t>OUT - info@sh2out.org or review the SH</t>
    </r>
    <r>
      <rPr>
        <b/>
        <vertAlign val="subscript"/>
        <sz val="9.5"/>
        <color rgb="FFD0122D"/>
        <rFont val="Trebuchet MS"/>
        <family val="2"/>
      </rPr>
      <t>2</t>
    </r>
    <r>
      <rPr>
        <b/>
        <sz val="9.5"/>
        <color rgb="FFD0122D"/>
        <rFont val="Trebuchet MS"/>
        <family val="2"/>
      </rPr>
      <t>OUT Guide to Organised Open Water Swimming:</t>
    </r>
  </si>
  <si>
    <t>Description of controls to reduce the risk to as low as reasonably practicable</t>
  </si>
  <si>
    <t>Risk assessment version control number</t>
  </si>
  <si>
    <t>Impact of wind on unsecured structures, falling from height, trips, collapse if not erected correctly.</t>
  </si>
  <si>
    <t>Competitors, event team, spectators</t>
  </si>
  <si>
    <t>Slips, trips and falls, event site capacity, lighting if early start/late finish.</t>
  </si>
  <si>
    <t>Vehicle movement, collisions between vehicles and pedestrians, overcrowding.</t>
  </si>
  <si>
    <t>Insufficient provision, hygiene and waste management.</t>
  </si>
  <si>
    <t>Long working hours, food preparation, PPE, adverse weather (suncream, ponchos).</t>
  </si>
  <si>
    <t>Event team</t>
  </si>
  <si>
    <t>Event Organiser/Race Director</t>
  </si>
  <si>
    <t>Garga Chamberlain</t>
  </si>
  <si>
    <t>Sri Chinmoy Triathlon Club</t>
  </si>
  <si>
    <t>07702410797</t>
  </si>
  <si>
    <t>garga.sctc@zoho.com</t>
  </si>
  <si>
    <t>31 Warren Road BRISTOL</t>
  </si>
  <si>
    <t>BS34 7EN</t>
  </si>
  <si>
    <t>n/a</t>
  </si>
  <si>
    <t>low</t>
  </si>
  <si>
    <t>Kokila Chamberlain</t>
  </si>
  <si>
    <t>udasina Rose (DSP)</t>
  </si>
  <si>
    <t>garga chamberlain</t>
  </si>
  <si>
    <t>Vilas Silverton</t>
  </si>
  <si>
    <t>scott fessey</t>
  </si>
  <si>
    <t>Garga Chamberlain and Kokila Chamberlain</t>
  </si>
  <si>
    <t>medium</t>
  </si>
  <si>
    <t>GC</t>
  </si>
  <si>
    <t>Run surface</t>
  </si>
  <si>
    <t>competitors</t>
  </si>
  <si>
    <t>G R Chamberlain</t>
  </si>
  <si>
    <t>Playing Fields opposite school</t>
  </si>
  <si>
    <t>BS32 4NY</t>
  </si>
  <si>
    <t>Teresa Holmes</t>
  </si>
  <si>
    <t>n/a not required for event of this small scale</t>
  </si>
  <si>
    <t>garga chamberlain &amp; Rasmivan Collinson</t>
  </si>
  <si>
    <t xml:space="preserve">Run is on grass. Trail shoes recommended and route clearly signed "slippery underfoot", also to be mentioned in pre-race briefing to take care on grass. </t>
  </si>
  <si>
    <t>Left turn on road as riders exit the field via gateway.</t>
  </si>
  <si>
    <t>Competitors and general public</t>
  </si>
  <si>
    <t>Run Route - general</t>
  </si>
  <si>
    <t>km from start</t>
  </si>
  <si>
    <t>Straight on at Village Green</t>
  </si>
  <si>
    <t>signage alerting approach from all directions, arrow for competitors</t>
  </si>
  <si>
    <t>Left Turn ($Pilning 3½ )</t>
  </si>
  <si>
    <t>Left Turn ($Awkley, Pilning)</t>
  </si>
  <si>
    <t>Arrow for competitors, signage to alert traffic coming on to course.</t>
  </si>
  <si>
    <t xml:space="preserve">Straight on  </t>
  </si>
  <si>
    <t xml:space="preserve">Arrow for competitors </t>
  </si>
  <si>
    <t xml:space="preserve"> T-Junction           Left Turn</t>
  </si>
  <si>
    <t>Entrance to field, followed immediately by dismount line.</t>
  </si>
  <si>
    <t>Marshalled gateway. Preceded by "dismount in 200m" sign to prepare riders for slow approach to right turn into field, marshalled by race director or experienced marshal.</t>
  </si>
  <si>
    <t>Arrow for competitors, signage to alert traffic coming on to course. JUNCTION AHEAD sign 100m before turn.</t>
  </si>
  <si>
    <t>MEDIUM</t>
  </si>
  <si>
    <t>Run route - access for emergency vehicles</t>
  </si>
  <si>
    <t xml:space="preserve"> competitors, marshals</t>
  </si>
  <si>
    <t>Run - spectators</t>
  </si>
  <si>
    <t>Runners still on the run course to be kept separate from athletes in transition</t>
  </si>
  <si>
    <t>Assistant Race Director / Secondary RA Check</t>
  </si>
  <si>
    <t>K Chamberlain</t>
  </si>
  <si>
    <t>(</t>
  </si>
  <si>
    <t>Organisers should notify the below bodies. Local requirements may mean that not all need to be notified, depending on location and the type of event being organised.</t>
  </si>
  <si>
    <t>Copy icon from below and paste into 'Symbol' box on Cycle, Kids Cycle, Run and Kids Run tabs.</t>
  </si>
  <si>
    <t>Avon &amp; Somerset Police Events</t>
  </si>
  <si>
    <t xml:space="preserve">Garga Chamberlain  </t>
  </si>
  <si>
    <t>garga Chamberlain and Kokila Chamberlain, Lifeguard name TBC</t>
  </si>
  <si>
    <t>Vilas Silverton / Rasmivan Collinson</t>
  </si>
  <si>
    <t>sole use of facility during race (private facility)</t>
  </si>
  <si>
    <t>athletes crossing road which is open to traffic en route to transition.</t>
  </si>
  <si>
    <t>competitors, road users</t>
  </si>
  <si>
    <t>Teresa (school aministrator)</t>
  </si>
  <si>
    <t>GO TRI Sri Chinmoy Triathlon at Tockington Manor School</t>
  </si>
  <si>
    <t>7.00am</t>
  </si>
  <si>
    <t>Map shows transition area and run leg - run course in blue is an anticlockwise loop around 4 cones with arrows also placed at regular intervals to help runners take the shortest line.</t>
  </si>
  <si>
    <t>Tockington Manor School (Pavilion  in Sports Field opposite school)</t>
  </si>
  <si>
    <t>Garga Chamberlain / Kokila Chamberlain</t>
  </si>
  <si>
    <t>Pool area will be inspected for any potential trip hazards by Race Director and swim marshal prior to first swim wave. Any hazards will be removed or marked with cone/sign if removal is impossible. Details will be confirmed to participants in pre swim briefing. When placing shoes/socks outside the emergency exit for retrieval after the swim, athletes will be escorted/directed by chief swim marshal.</t>
  </si>
  <si>
    <t>All required agencies, landowners and stakeholders along route notified. Advance notification signage displayed as agencies require. Cycle course to be clearly signed for awareness of other road users.Local equestrian community contacted via Cath Laity 2 weeks prior to event (they are also sent race dates at beginning of year) so that by mutual agreement local stables start their rides after  the cyclists from our event have passed through (sweep vehicle driver confirms last rider has passed).</t>
  </si>
  <si>
    <t>Report defects to local highways for repair, provide additional warning signage, highlight with spray paint. COURSE CHECKED ON MORNING OF RACE AND ANY ISSUES DETAILED IN PRE RACE BRIEFING. Significant potholes marked with orange temp marking paint.</t>
  </si>
  <si>
    <t>Competitors to adhere to Highway Code/relevant traffic laws. Event run under British Triathlon Competition Rules. Links to information provided in advance and all athletes required to check BTF competition rules and highway code.</t>
  </si>
  <si>
    <t>.</t>
  </si>
  <si>
    <t>Yellow line = bike rack with cone at south end - bikes all retrieved from east side of rack then riders push bike down the field, around the cone then up to field exit. Runner replace bike also from the east side (right side on plan above) then run down around the cone and across to join run course heading up towards top (north) end of field before turning left to start the loop</t>
  </si>
  <si>
    <t xml:space="preserve">Garga Chamberlain, KOKILA Chamberlain </t>
  </si>
  <si>
    <t>Kokila Chamberlain &amp; Garga Chamberlain</t>
  </si>
  <si>
    <t>Cycle route to be made available to competitors in advance. Cycle course to be clearly signed for competitors and key points identified in pre-race briefing. Sweep vehicle containing first aider to follow last competitor home. Cycle route checked immediately prior to event in case any signs have been moved or tampered with - signage corrected if necessary.</t>
  </si>
  <si>
    <t>Marshals to be briefed before being stationed on course (experienced marshal crew have overseen 15+ races on this course and are briefed via email/whatsapp/phone call prior to event). Marshals to wear hi-viz clothing and have radio/phone contact with event HQ. Marshals to be provided with whistles and flags where required. Marshals to only inform competitors and not direct traffic unless permission received and appropriate qualification held, or in an emergency situation.</t>
  </si>
  <si>
    <t>Access for emergency vehicles is maintained throughout the race by having both panels of the wide field gate open at all times. This allows easy access for an ambulance or other emergency vehicle to the start, transition and race HQ areas plus the entire run course. A marshal is stationed on the gate throughout the event and can direct emergency vehicles on arrival as required and remove the roadcone from the gateway.</t>
  </si>
  <si>
    <t>To be marshalled by an experienced marshal nominated by the race director (same marshal as exit gate see above). This marshal will ensure mount/dismount occurs at the appropriate place marked by mount/dismount sign and that riders leaving the field exit via the left hand half of the gateway.</t>
  </si>
  <si>
    <t>Crew to include 2 x qualified first aiders, 1 x designated safeguarding person.</t>
  </si>
  <si>
    <t>In addition to crew of 16 there will be one qualified lifeguard in attendance from opening to closing of pool area</t>
  </si>
  <si>
    <t>10km</t>
  </si>
  <si>
    <t>3km</t>
  </si>
  <si>
    <t xml:space="preserve"> Left turn ($Alveston, Tockington)</t>
  </si>
  <si>
    <t>JUNCTION AHEAD sign 100m before turn.Arrow to direct competitors, caution sign to alert traffic coming on to course from Pilning direction.</t>
  </si>
  <si>
    <t>Left turn ($Tockington)</t>
  </si>
  <si>
    <t xml:space="preserve">important turn so 2 x arrows used to alert competitors, 1 on approach and one on junction. Signage to alert traffic approaching from all directions. </t>
  </si>
  <si>
    <t>Course is 2 laps of approx 4.3km  loop from Tockington out towards Olveston, then looping through lanes and minor roads anticlockwise back to Tockington. Marshals are stationed at the 2 right turns (9.3km and 10km) and also at the left turn approx half way (Tockington Green). A turn by turn breakdown of the course is given lower down on this page.</t>
  </si>
  <si>
    <t>10.30am</t>
  </si>
  <si>
    <t>No major roads used - all handled by south glos council</t>
  </si>
  <si>
    <t>Sam Maceke</t>
  </si>
  <si>
    <t xml:space="preserve">Left Fork </t>
  </si>
  <si>
    <t xml:space="preserve">Competitors </t>
  </si>
  <si>
    <t>Arrow for competitor attached to telegraph pole indicating slight left at junction.</t>
  </si>
  <si>
    <t>Course divides - left turn at T junction for 2nd lap of loop, right turn to head for finish / Tockington Manor</t>
  </si>
  <si>
    <t>Signage for competitors showing left turn for Lap 2, right turn for finish, plus 2 marshals at turn</t>
  </si>
  <si>
    <t>After completing a second lap through points 3-9, competitors arrive at point 10 again and this time turn right</t>
  </si>
  <si>
    <t xml:space="preserve">Pre race briefing cautions riders not to take the bend "wide" and therefore to ensure they remain on left side of road as they exit having just mounted the bike. A Marshal will be present to oversee this turn and STOP riders exiting if it is unsafe. Oversize caution signs alert traffic from both directions. </t>
  </si>
  <si>
    <t xml:space="preserve">Spectator numbers are very low (previous editions of the race have peaked at around 20 supporters/spectators). Spectators are informed in pre-race communications, at race registration and by announcement before the start to stay clear of the course and observe from the infield area which gives excellent views of the entire run course, finish and transition. The Pavilion (for toilets) and its sheltered veranda area are open throughout for spectators to get shelter, use of restrooms etc. Spectators are kept off the course by marshals at the start/finish and by the marshal(s) immediately alongside the Pavilion itself who are present during the run sections of the race. </t>
  </si>
  <si>
    <t>Tockington Manor School - 01454 613 229</t>
  </si>
  <si>
    <t>Sahadeva Torpy + team</t>
  </si>
  <si>
    <t xml:space="preserve">Weather forecast and warnings monitored. EAP details procedure in case of force majeure (modify/cancel). Notification of additional equipment or clothing required. email to be sent to all entrants in the days leading up to the race detailing weather forecast and reminding re kit requirements. </t>
  </si>
  <si>
    <t>course to be checked on morning before start by race director and/or chief run marshal (Rasmivan Collinson). Marshal stationed at swim exit will alert athletes to uneven surface in this area. Lighting not required for summer event with start at 8am (arrival from 7am).</t>
  </si>
  <si>
    <t xml:space="preserve">Team of approx 20 marshals for a short-duration race with a sheltered veranda area where equipment can be stored and collected. Race director will provide hi viz tabards and rain ponchos - marshals required to bring own food and drink and notified of this requirement in email / WhatsApp messages 1-2 weeks before race. </t>
  </si>
  <si>
    <t>area to be checked, cleaned/swept as necessary from poolside to pool exit. At pool exit there will be a marshalled pre-transition area where athletes will collect their shoes before proceeding to road crossing and transition. In case of adverse weather, athletes can also walk to swim start in a jacket and store this in shoe area to wear on the walk/jog from swim exit back to Pavilion.</t>
  </si>
  <si>
    <t xml:space="preserve">SwimBikeRun MINI Triathlon </t>
  </si>
  <si>
    <t>200m</t>
  </si>
  <si>
    <t>Spectators to be separated from start/finish areas. Finish area sufficiently wide to enable sprint finish between competitors. Water available in post-race recovery area AND on run course, athletes encouraged to carry own drink on bike leg. Medical provision at pool and first aider available close to the run course AND finish throughout the event.</t>
  </si>
  <si>
    <t>Car parking clearly signed and detailed in pre race email - max of 80 competitors with quite a few locals arriving by bike means we have had zero traffic issues in previous iterations of e.g. GO TRI (similar to Swim Bike Run Mini) at Tockington Manor School. School car park has adequate provision.</t>
  </si>
  <si>
    <t>80</t>
  </si>
  <si>
    <t>8am</t>
  </si>
  <si>
    <t>10am</t>
  </si>
  <si>
    <t xml:space="preserve">Limit of 4 per lane max will be imposed when registering athletes in advance and assigning start waves. Lane allocation based on predicted swim times submitted by athletes to minimise overtaking. Each swim wave start will involve 4 mini-waves / 4 lanes, order according to swim cap colour. There will be a 10 second gap between each mini-wave with clear instructions and a 5-4-3-2-1-start instruction given verbally (using megaphone if required). Max number of swimmers in pool at any one time will be 16 (4 x 4). </t>
  </si>
  <si>
    <t>Swimmers grouped together in lane/wave of similar predicted swim time, start to be staggered at 10 second intervals, swim length is only 200m. Swim will be attended by Chief Swim marshal (starter), 2 marshals plus a trained Lifeguard who will intervene if any swimmer gets into difficulty.</t>
  </si>
  <si>
    <t>Clear briefing before race (written briefing) and on entry to pool from marshals who will inform of orientation of lane (clock/anticlock) and advise on etiquette (warning for accidental impedance as per BTF rules, no backstroke allowed, etc). Spacious alternate clockwise/anticlockwise  lanes represent a low risk of direction conflict. Each lane clearly signed with lane number and orientation.</t>
  </si>
  <si>
    <t>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 RUN IS 5 LAPS OF SCHOOL PLAYING FIELD - NO HIGHWAY.</t>
  </si>
  <si>
    <t xml:space="preserve">No turn by turn description of the route is given below as it is a simple rectangle on a field with cones at the corners of which the runners complete 5 laps as part the run leg. The full course is in view from race HQ and finish area and is detailed to all competitors in the pre race briefing at HQ. </t>
  </si>
  <si>
    <t xml:space="preserve">Marshaled by race director or a nominated experienced marshal. Ample signage including oversized cycle event signs alert traffic from both directions. Marshal makes riders wait before exiting if road not clear. Traffic on Washingpool Lane on a Sunday at 8.00-9.10am is minimal and generally speaking competitors are able to exit the field freely after mounting the bike. </t>
  </si>
  <si>
    <t xml:space="preserve">large area on grass - checked by race director on evening before and again on race day for any hazards e.g. broken glass. </t>
  </si>
  <si>
    <t>no structures used other than cycle rack which is Triathlon-specific and will be loaded with fewer bikes than the manufacturer recommends (5 per 3m section of bar). The bar is high quality steel and will be secured in place by guy ropes pegged/staked to the ground with webbing straps at regular intervals.</t>
  </si>
  <si>
    <t>To be checked on arrival at time of number pickup. Marshal at the transition exit will ensure helmets are on and CLIPPED UP as athletes pass and require any who have not done so to stop and correct.</t>
  </si>
  <si>
    <r>
      <t xml:space="preserve">Competitors to register (number pickup) at specific time detailed in pre-race communications. Marshals present to assist in creating one-way flow through the registration area. All competitors required to produce valid British Triathlon race licence or purchase day membership. </t>
    </r>
    <r>
      <rPr>
        <sz val="8"/>
        <rFont val="Trebuchet MS"/>
        <family val="2"/>
      </rPr>
      <t>Number pickup to be done individually on Pavilion Veranda (outdoor covered area). Race director will escort each group of up to 16 from Pavilion to swim start - they will then be under the direction of the chief swim marshal / starter.</t>
    </r>
  </si>
  <si>
    <t>5 laps of Tockington sports field, flat course on grass, entirely off road</t>
  </si>
  <si>
    <t>SwimBikeRun MINI Duathlon (short)</t>
  </si>
  <si>
    <t>SwimBikeRun MINI Duathlon (full)</t>
  </si>
  <si>
    <t>5km</t>
  </si>
  <si>
    <t>1km</t>
  </si>
  <si>
    <t>10</t>
  </si>
  <si>
    <t>No structure other than "feather flags" at finish (these can be replaced by cones if high winds) and 30-50m bike rack tethered at 6-9m intervals with guys/pegs in field. Guys marked with hazard tape.</t>
  </si>
  <si>
    <t>Addition of DUATHLON WAVE 2025 and onwards</t>
  </si>
  <si>
    <t>Duathletes using same course as Triathletes</t>
  </si>
  <si>
    <t xml:space="preserve">The Transition area is located in the playing field - the diagram is not to exact scale but shows the bike rack area which is cordoned off using hazard tape and contains 2 parallel bars each 20-30m long and 10m apart, tied down at each end with guys/stakes (hazard-taped) and also tied down at 6-9m intervals along their length. Athletes coming from the swim are directed clockwise through transition taking their bikes and clipping on helmets before pushing bikes up towards the gateway, out of transition, mounting approx 10m before the gateway at the mount/dismount line. When re-entering the field for T2, athletes again proceed clockwise through transition, re-racking the bike at their specified location on the bar, then proceeding out of the common exit of the transition area to join the run course heading clockwise - 5 laps of the rectangle around the field.There are marshals at both ends of the bike rack plus the mount line and gateway to ensure safe exit/entry. The field gateway is divided into 2 with a cone &amp; sign and cyclists exit/enter to the left of the cone to ensure no collisions in the gateway. </t>
  </si>
  <si>
    <t>The run course is a rectangle with the transition area set away from this "loop" at the edge of the field. The run course is clearly signed and marshalled and athletes run from the transition area to the top of the field and turn left to begin 5 laps of the loop course, ending at the feather flags which mark the finish line. There is a clear one-way flow through transition 1 from pool exit to bike racking and then on to the field gate which maintains a separate line from that used by the runners (see map). For the Duathlon, the initial run is anticlockwise but this ends before any Triathletes commence their final run leg so there is no two-way traffic on any part of the run course.</t>
  </si>
  <si>
    <t>The only structures used are signage on the course, feather flags to mark start/finish, cones at the entrance/exit to the field (this is the mount/dismount line) and 30-50m bike rack. There are no tents, barriers etc. erected as this is a simple Swim-Bike-Run MINI event with no secured transition area and a pavilion/veranda area serving as race HQ. Setup and de-rig are undertaken with a trained first aider present.</t>
  </si>
  <si>
    <t>With this small scale event (limited to 50-100 participants) the toilet facilities (one male restroom/ one female restroom/ one unisex restroom) in the Pavilion are sufficient and no additional portaloo etc. are required. Multiple Toilets are also available at pool entrance immediately before the swim. Showers/changing facilities will be available at The Pavilion post-race, athletes will arrive ready to compete but be able to shower/change afterwards.</t>
  </si>
  <si>
    <t xml:space="preserve">Chief swim marshal + 2 marshals will oversee the swim waves of up to 16 swimmers per wave (no more than 4 per lane). Briefing given before race re overtaking protocol, safe entry to pool, exit procedure, etc. Lanes clearly signed clockwise/anticlockwise. Megaphone used where necessary to direct swimmers to ensure they clearly hear all instructions in pool area. One marshal in this area will be a trained/qualified first aider and there will also be a qualified lifeguard in attendance. Pre race briefing to make it clear no jumping/diving (DQ to result if this clear instruction ignored). </t>
  </si>
  <si>
    <t>A road crossing team of 3-5 will be in place to ensure safety when each wave of swimmers is exiting the pool area and moving to transition. One marshal will operate a STOP/GO sign to indicate whether or not an athlete is permitted to cross the road at the school entrance to enter the transition area opposite. Stop/Go sign marshal will be assisted by a "catcher" who will verbally instruct each athete whether to proceed or wait so there will be audible and visible cues - the catcher will block any athlete attempting to pass the stop sign. In addition 2 marshals will be stationed at road crossing as observers, one watching in each direction. A team member will be stationed alongside the school car park with walkie talkie to send signal of approaching traffic to Stop/Go marshal. The road crossing will be amply signed from both directions and large-format Cycle Event signs will be located level with the car park so these are seen well in advance by any driver approaching from Washingpool Hill. Traffic volumes on weekend or bank holiday morning are minimal and this team arrangement of marshal and Stop/Go sign, which we have employed effectively on larger events with higher volumes of traffic. SIGNAGE TO EAST OF SCHOOL: Road Crossing Ahead / SLOW / Cycle Event (2 x Large Format signs) + walkie talkie marshal. SIGNAGE TO WEST OF SCHOOL: Road Crossing / SLOW / Race in Progress. The road crossing will be highlighted in all pre race briefings and the final pre-swim brief, it will be clear that any disobeying of race marshals in this area will lead to automatic DQ. With small swim-waves of no more than 16 athletes, course loading at pool exit and move to transition will be very low and easily manageable by the marshal team of 4+. The route to the road crossing will be narrowed in a chute using cones to create a course width of only 1-2m to ensure that the marshal team can easily stop any athlete who attempts to cross the road when traffic is approaching and STOP sign is showing. Based on use of the race venue for GO TRI duathlons over a number of years, anticipated traffic volume would be up to 10 vehicles in an hour but probably significantly less - it is expected that most athletes exiting the swim will have a clear jog to the transition area without the need to stop them, but the team will be set up to ensure that stopping athetes in this area is straightforward and fully controlled. Marshals will NOT be directed to stop the traffic but the signage and marshal presence will encourage  significant slowing of traffic from the speed limit of 30mph.</t>
  </si>
  <si>
    <r>
      <t xml:space="preserve">For our 2025 event and onwards we are introducing a SWIM BIKE RUN MINI DUATHLON Wave as part of our Try-a-Tri event. A separate section of bike racking facing the run course will be set aside for a max of 20 Duathletes. Duathletes will be briefed at same time as Triathlon Wave 1 then will start at 8am, with first swim wave of Triathlon due to start 2-5 mins after that. Start line of Du Wave is between feather flags near field gateway and is the same as finish line for Triathlon+Duathlon courses. Duathletes will run 1.75 or 4.75 laps of course anticlockwise before proceeding to their section of bike racking to complete transition. </t>
    </r>
    <r>
      <rPr>
        <b/>
        <sz val="8"/>
        <rFont val="Trebuchet MS"/>
        <family val="2"/>
      </rPr>
      <t>Thereafter all sections of this Risk Assessment relating to Triathlon entrants will apply in the same way to Duathletes.</t>
    </r>
  </si>
  <si>
    <t>Duathlon Wave first run leg will commence at approx 8.00, preceding by 1-2 mins of start of first Triathlon Wave. Short course entrants should complete their 1.75 laps of the course in approx 4-7 minutes, while full course Duathletes should complete within 25 minutes max. Based on analysis of previous year's results, there would be no Triathletes commencing their clockwise run until a 5-10 minutes after all Duathletes have completed the course. To eliminate any risk of this occurring, any Duathlete expecting to take significantly longer than 20 minutes to complete the first Run leg (3k) of their event will be asked to switch to the short course or have a refund/deferral. Transition Marshal to ensure all Duathlon bikes have been taken from the rack by 8.25 and inform Race Director if not - RD and/or Finish Line Marshals will then ensure that appropriate action is taken ie. any remaining Duathletes on First Run would be instructed to move immediately to Transition and would be switched to Short Course.</t>
  </si>
  <si>
    <t xml:space="preserve">TRANSITION comprises 2 x 21m-30m bike racks (composed of 3m horizontal bars) with A-frame supports at 3m intervals and rubber mats under the feet of the supports to prevent any sinkage if the ground is soft - the bar is secured down with guy ropes at regular intervals (pegged under the bar itself so no trip hazard). Number of bars used will be dependient on number of race entrants - each 3m bar accommodates 5 bikes. The only area of significant risk is the field gateway where a Road Crossing team includes 2 traffic-watchers and marshals are stationed to ensure clear flow of athletes and compliance with mount/dismount line. Athletes exiting the swim and crossing the road to enter the field are marshalled to east side of gateway, riders exiting field with bike are marshalled to west side of gateway - gate width is 4m. When riders are returning to field after completing the cycle leg they are marshalled to east side of gateway and road-crossing marshals prevent any ingress by athletes exiting from the swim (in other words the STOP/GO sign will be switched to stop at these times, treating the incoming cyclist the same way as a car passing through - the athlete coming from the pool will be allowed to GO - to cross the road - once the cyclist has entered and dismounted). This arrangement ensures safe road crossing and no conflict between riders leaving/entering the field with bikes and those still coming in on foot from the swim. CONE to be stationed in the middle of the gateway to divide it so riders entering/exiting both have 2m width of gateway.  </t>
  </si>
  <si>
    <t>Competitors warned in advance that the SWIM BIKE RUN event has not got a secured transtion area, though it will be cordoned off and marshalled. Competitors encouraged to secure their bike in transition if concerned. Run course is entirely in view of bikes. Race number must be shown to match bike number when leaving.</t>
  </si>
  <si>
    <t>Garga Chamberlain 07702410797</t>
  </si>
  <si>
    <t>3 or 4</t>
  </si>
  <si>
    <r>
      <t>British Triathlon Guide to Medical Cover at Events (link below) is used as a starting point to determine the appropriate level of cover. Competitor medical details and next of kin recorded by race director and available to both first aiders (Race Director + one other trained first aider from the marshal team). One first aider is present at setup and derig then remains at Tockington School with car parked near the entrance giving the option to drive out to any incident on the course as required (if notified by phone/radio). First</t>
    </r>
    <r>
      <rPr>
        <sz val="8"/>
        <rFont val="Trebuchet MS"/>
        <family val="2"/>
      </rPr>
      <t xml:space="preserve"> aider number 2 attends the pool swim then remains at the HQ / run course throughout remainder of event. Our team first aider present on the day are 1. GARGA CHAMBERLAIN 07702 410797 - 3-day Red Cross first aid course completed October 2023 - validity of first aid certificate checked for all of our 2026 events.  KARTEEK CLARKE - 07913426629 qualified April 2024, completed 1-day first aid course April 2024, validity checked for all our 2026 events. Premamrita Fox 07476 978279, qualified 2025, validity checked for all our 2026 events. Designated safeguarder for children and vulnerable adults is UDASINA ROSE. Lifeguard cover to be confirmed in advance of race (min. 1 qualified lifeguard to be hired locally who will also be First Aid qualified - making total cover 4 First Aiders).</t>
    </r>
  </si>
  <si>
    <t>Event Management Plan and EAP details what actions to take in case of lost/found child/vulnerable adult. See also 2026 Safeguarding document.</t>
  </si>
  <si>
    <t xml:space="preserve">All required agencies, landowners and stakeholders along route notified. Advance notification signage displayed as agencies require. Run course to be clearly signed for awareness of other users. Other local events contacted prior to race e.g. Tockington Horse Show to ensure we do not hold our event on same date. PUBLIC ACCESS: the field is accessible via the main gate and also 2 styles - however previous editions of this race have shown that it is rare for any walkers etc. to enter the field on a Saturday/Sunday/bank holiday morning during the time period of the race. WArning signs are erected at the key entry points to the field to alert members of the public and with the very low course loading (100 or fewer competitors on an open field with a wide course and excellent visibility at all points) there is negligible chance of any adverse interaction between competitors and public. During the run marshals are stationed at the run start and the first turning. WIDTH OF COURSE: The course width is generous - 5-10m+ for the entire length of the circuit. The course is marked with cones in the field corners and small arrow signs marking the inner edge of the course - runners simply run in a loop around the outside of the signs/cones while remaining within the boundary of the field which is fenced. </t>
  </si>
  <si>
    <t>Trained first aiders provided by our club, Garga Chamberlain, Premamrita Fox &amp; Karteek Clarke.All have completed appropriate first aid training. The Lifeguard sourced from Loan a Lifeguard (or equivalent service) will also be a qualified first aider, details tbc. All first aiders have cars at the event parked in position for quick and unobstructed exit on to the course and can reach any point of the course within minutes.</t>
  </si>
  <si>
    <t>Amanda Smith / Jess Lancaster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</si>
</sst>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0" x14ac:knownFonts="1">
    <font>
      <sz val="8"/>
      <color theme="1"/>
      <name val="Trebuchet MS"/>
      <family val="2"/>
    </font>
    <font>
      <sz val="8"/>
      <color theme="0"/>
      <name val="Trebuchet MS"/>
      <family val="2"/>
    </font>
    <font>
      <sz val="9.5"/>
      <color theme="1" tint="0.14996795556505021"/>
      <name val="Trebuchet MS"/>
      <family val="2"/>
    </font>
    <font>
      <sz val="9.5"/>
      <color theme="0"/>
      <name val="Trebuchet MS"/>
      <family val="2"/>
    </font>
    <font>
      <sz val="11"/>
      <color theme="1" tint="0.14996795556505021"/>
      <name val="Trebuchet MS"/>
      <family val="2"/>
    </font>
    <font>
      <sz val="8.5"/>
      <color theme="1" tint="0.14996795556505021"/>
      <name val="Trebuchet MS"/>
      <family val="2"/>
    </font>
    <font>
      <sz val="8"/>
      <color theme="1" tint="0.14996795556505021"/>
      <name val="Trebuchet MS"/>
      <family val="2"/>
    </font>
    <font>
      <sz val="8.5"/>
      <color theme="0"/>
      <name val="Trebuchet MS"/>
      <family val="2"/>
    </font>
    <font>
      <sz val="9"/>
      <color theme="0"/>
      <name val="Trebuchet MS"/>
      <family val="2"/>
    </font>
    <font>
      <sz val="11"/>
      <color theme="1"/>
      <name val="Trebuchet MS"/>
      <family val="2"/>
    </font>
    <font>
      <b/>
      <sz val="10"/>
      <color theme="1"/>
      <name val="Trebuchet MS"/>
      <family val="2"/>
    </font>
    <font>
      <sz val="9.5"/>
      <color theme="1"/>
      <name val="Trebuchet MS"/>
      <family val="2"/>
    </font>
    <font>
      <sz val="10"/>
      <color theme="1"/>
      <name val="Trebuchet MS"/>
      <family val="2"/>
    </font>
    <font>
      <b/>
      <u/>
      <sz val="10"/>
      <color theme="10"/>
      <name val="Trebuchet MS"/>
      <family val="2"/>
    </font>
    <font>
      <sz val="20"/>
      <color theme="0"/>
      <name val="Trebuchet MS"/>
      <family val="2"/>
    </font>
    <font>
      <sz val="10"/>
      <color theme="1" tint="0.14996795556505021"/>
      <name val="Trebuchet MS"/>
      <family val="2"/>
    </font>
    <font>
      <sz val="14"/>
      <color theme="1" tint="0.14996795556505021"/>
      <name val="Trebuchet MS"/>
      <family val="2"/>
    </font>
    <font>
      <sz val="14"/>
      <color theme="0"/>
      <name val="Trebuchet MS"/>
      <family val="2"/>
    </font>
    <font>
      <u/>
      <sz val="10"/>
      <color theme="10"/>
      <name val="Trebuchet MS"/>
      <family val="2"/>
    </font>
    <font>
      <sz val="9"/>
      <color theme="1" tint="0.14996795556505021"/>
      <name val="Trebuchet MS"/>
      <family val="2"/>
    </font>
    <font>
      <sz val="9.5"/>
      <name val="Trebuchet MS"/>
      <family val="2"/>
    </font>
    <font>
      <b/>
      <sz val="9.5"/>
      <color rgb="FFD0122D"/>
      <name val="Trebuchet MS"/>
      <family val="2"/>
    </font>
    <font>
      <b/>
      <sz val="10"/>
      <color rgb="FFD0122D"/>
      <name val="Trebuchet MS"/>
      <family val="2"/>
    </font>
    <font>
      <sz val="7.5"/>
      <color theme="1" tint="0.14996795556505021"/>
      <name val="Trebuchet MS"/>
      <family val="2"/>
    </font>
    <font>
      <b/>
      <sz val="8.5"/>
      <color theme="1" tint="0.14996795556505021"/>
      <name val="Trebuchet MS"/>
      <family val="2"/>
    </font>
    <font>
      <sz val="9.5"/>
      <color rgb="FFD0122D"/>
      <name val="Trebuchet MS"/>
      <family val="2"/>
    </font>
    <font>
      <b/>
      <u/>
      <sz val="8"/>
      <color theme="10"/>
      <name val="Trebuchet MS"/>
      <family val="2"/>
    </font>
    <font>
      <b/>
      <u/>
      <vertAlign val="subscript"/>
      <sz val="8"/>
      <color theme="10"/>
      <name val="Trebuchet MS"/>
      <family val="2"/>
    </font>
    <font>
      <b/>
      <u/>
      <sz val="9.5"/>
      <color theme="10"/>
      <name val="Trebuchet MS"/>
      <family val="2"/>
    </font>
    <font>
      <b/>
      <u/>
      <vertAlign val="subscript"/>
      <sz val="9.5"/>
      <color theme="10"/>
      <name val="Trebuchet MS"/>
      <family val="2"/>
    </font>
    <font>
      <b/>
      <vertAlign val="subscript"/>
      <sz val="9.5"/>
      <color rgb="FFD0122D"/>
      <name val="Trebuchet MS"/>
      <family val="2"/>
    </font>
    <font>
      <i/>
      <sz val="11"/>
      <color theme="1"/>
      <name val="Snap ITC"/>
      <family val="5"/>
    </font>
    <font>
      <sz val="8"/>
      <name val="Trebuchet MS"/>
      <family val="2"/>
    </font>
    <font>
      <b/>
      <sz val="9.5"/>
      <color rgb="FF1E428A"/>
      <name val="Trebuchet MS"/>
      <family val="2"/>
    </font>
    <font>
      <b/>
      <sz val="11"/>
      <color theme="1"/>
      <name val="Trebuchet MS"/>
      <family val="2"/>
    </font>
    <font>
      <i/>
      <sz val="11"/>
      <name val="Snap ITC"/>
      <family val="5"/>
    </font>
    <font>
      <sz val="11"/>
      <name val="Trebuchet MS"/>
      <family val="2"/>
    </font>
    <font>
      <sz val="10"/>
      <name val="Trebuchet MS"/>
      <family val="2"/>
    </font>
    <font>
      <sz val="8"/>
      <color rgb="FFFF0000"/>
      <name val="Trebuchet MS"/>
      <family val="2"/>
    </font>
    <font>
      <b/>
      <sz val="8"/>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1E428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244">
    <xf numFmtId="0" fontId="0" fillId="0" borderId="0" xfId="0"/>
    <xf numFmtId="0" fontId="2" fillId="2"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5"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4" fillId="3" borderId="0" xfId="0" applyFont="1" applyFill="1" applyAlignment="1">
      <alignment vertical="center"/>
    </xf>
    <xf numFmtId="0" fontId="0" fillId="0" borderId="0" xfId="0" quotePrefix="1"/>
    <xf numFmtId="0" fontId="15" fillId="3" borderId="1" xfId="0" applyFont="1" applyFill="1" applyBorder="1" applyAlignment="1">
      <alignment horizontal="center" vertical="top"/>
    </xf>
    <xf numFmtId="0" fontId="16" fillId="3" borderId="0" xfId="0" applyFont="1" applyFill="1" applyAlignment="1">
      <alignment vertical="center"/>
    </xf>
    <xf numFmtId="0" fontId="15" fillId="3" borderId="1" xfId="0" applyFont="1" applyFill="1" applyBorder="1" applyAlignment="1" applyProtection="1">
      <alignment horizontal="center" vertical="top"/>
      <protection locked="0"/>
    </xf>
    <xf numFmtId="0" fontId="4" fillId="3" borderId="0" xfId="0" applyFont="1" applyFill="1" applyAlignment="1" applyProtection="1">
      <alignment horizontal="center" vertical="top"/>
      <protection locked="0"/>
    </xf>
    <xf numFmtId="0" fontId="4" fillId="3" borderId="1" xfId="0" applyFont="1" applyFill="1" applyBorder="1" applyAlignment="1">
      <alignment horizontal="center" vertical="center"/>
    </xf>
    <xf numFmtId="0" fontId="5" fillId="3" borderId="0" xfId="0" applyFont="1" applyFill="1" applyAlignment="1">
      <alignment vertical="top" wrapText="1"/>
    </xf>
    <xf numFmtId="0" fontId="0" fillId="3" borderId="0" xfId="0" applyFill="1" applyProtection="1">
      <protection locked="0"/>
    </xf>
    <xf numFmtId="0" fontId="2" fillId="3" borderId="0" xfId="0" applyFont="1" applyFill="1" applyAlignment="1" applyProtection="1">
      <alignment vertical="center"/>
      <protection locked="0"/>
    </xf>
    <xf numFmtId="0" fontId="12" fillId="3" borderId="0" xfId="0" applyFont="1" applyFill="1" applyAlignment="1" applyProtection="1">
      <alignment wrapText="1"/>
      <protection locked="0"/>
    </xf>
    <xf numFmtId="0" fontId="20"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1" fillId="3" borderId="0" xfId="0" applyFont="1" applyFill="1" applyProtection="1">
      <protection locked="0"/>
    </xf>
    <xf numFmtId="0" fontId="11" fillId="3" borderId="1" xfId="0" applyFont="1" applyFill="1" applyBorder="1" applyAlignment="1">
      <alignment horizontal="center"/>
    </xf>
    <xf numFmtId="0" fontId="17" fillId="4" borderId="0" xfId="0" applyFont="1" applyFill="1" applyAlignment="1">
      <alignment vertical="center"/>
    </xf>
    <xf numFmtId="0" fontId="3" fillId="4" borderId="0" xfId="0" applyFont="1" applyFill="1" applyAlignment="1">
      <alignment vertical="center"/>
    </xf>
    <xf numFmtId="0" fontId="3" fillId="4"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wrapText="1"/>
    </xf>
    <xf numFmtId="0" fontId="22" fillId="3" borderId="0" xfId="0" applyFont="1" applyFill="1" applyAlignment="1">
      <alignment horizontal="left" vertical="center"/>
    </xf>
    <xf numFmtId="0" fontId="3" fillId="4" borderId="1" xfId="0" applyFont="1" applyFill="1" applyBorder="1" applyAlignment="1">
      <alignment horizontal="center" vertical="center"/>
    </xf>
    <xf numFmtId="0" fontId="3" fillId="4" borderId="6" xfId="0" applyFont="1" applyFill="1" applyBorder="1" applyAlignment="1">
      <alignment vertical="center"/>
    </xf>
    <xf numFmtId="0" fontId="7" fillId="4" borderId="0" xfId="0" applyFont="1" applyFill="1" applyAlignment="1">
      <alignment horizontal="left" vertical="center"/>
    </xf>
    <xf numFmtId="0" fontId="1" fillId="4" borderId="1" xfId="0" applyFont="1" applyFill="1" applyBorder="1" applyAlignment="1">
      <alignment horizontal="center"/>
    </xf>
    <xf numFmtId="0" fontId="3" fillId="4" borderId="0" xfId="0" applyFont="1" applyFill="1" applyAlignment="1" applyProtection="1">
      <alignment vertical="center"/>
      <protection locked="0"/>
    </xf>
    <xf numFmtId="0" fontId="3" fillId="4" borderId="1" xfId="0" applyFont="1" applyFill="1" applyBorder="1" applyAlignment="1" applyProtection="1">
      <alignment horizontal="center"/>
      <protection locked="0"/>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3" fillId="3" borderId="0" xfId="0" applyFont="1" applyFill="1" applyAlignment="1">
      <alignment vertical="center"/>
    </xf>
    <xf numFmtId="0" fontId="23" fillId="3" borderId="0" xfId="0" applyFont="1" applyFill="1" applyAlignment="1">
      <alignment vertical="top"/>
    </xf>
    <xf numFmtId="0" fontId="23" fillId="3" borderId="1" xfId="0"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6" fillId="3" borderId="0" xfId="0" applyFont="1" applyFill="1" applyAlignment="1">
      <alignment vertical="center"/>
    </xf>
    <xf numFmtId="0" fontId="6" fillId="3" borderId="0" xfId="0" applyFont="1" applyFill="1" applyAlignment="1">
      <alignment vertical="center" wrapText="1"/>
    </xf>
    <xf numFmtId="0" fontId="6" fillId="3" borderId="4" xfId="0" applyFont="1" applyFill="1" applyBorder="1" applyAlignment="1">
      <alignment horizontal="center" vertical="center" wrapText="1"/>
    </xf>
    <xf numFmtId="0" fontId="6" fillId="3" borderId="0" xfId="0" applyFont="1" applyFill="1" applyAlignment="1">
      <alignment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2" fontId="6" fillId="3" borderId="1" xfId="0" applyNumberFormat="1" applyFont="1" applyFill="1" applyBorder="1" applyAlignment="1">
      <alignment horizontal="center" vertical="center" wrapText="1"/>
    </xf>
    <xf numFmtId="0" fontId="6" fillId="3" borderId="1" xfId="0" applyFont="1" applyFill="1" applyBorder="1" applyAlignment="1">
      <alignment vertical="center"/>
    </xf>
    <xf numFmtId="0" fontId="6" fillId="3" borderId="4" xfId="0" applyFont="1" applyFill="1" applyBorder="1" applyAlignment="1">
      <alignment horizontal="center" vertical="center"/>
    </xf>
    <xf numFmtId="0" fontId="6" fillId="3" borderId="4" xfId="0" applyFont="1" applyFill="1" applyBorder="1" applyAlignment="1" applyProtection="1">
      <alignment vertical="top"/>
      <protection locked="0"/>
    </xf>
    <xf numFmtId="0" fontId="0" fillId="3" borderId="0" xfId="0" applyFill="1" applyAlignment="1" applyProtection="1">
      <alignment vertical="center" wrapText="1"/>
      <protection locked="0"/>
    </xf>
    <xf numFmtId="0" fontId="24" fillId="3" borderId="0" xfId="0" applyFont="1" applyFill="1" applyAlignment="1">
      <alignment horizontal="left" vertical="center"/>
    </xf>
    <xf numFmtId="0" fontId="25" fillId="3" borderId="0" xfId="0" applyFont="1" applyFill="1" applyAlignment="1">
      <alignment vertical="center"/>
    </xf>
    <xf numFmtId="0" fontId="6" fillId="3" borderId="1" xfId="0" applyFont="1" applyFill="1" applyBorder="1" applyAlignment="1" applyProtection="1">
      <alignment vertical="top"/>
      <protection locked="0"/>
    </xf>
    <xf numFmtId="0" fontId="28" fillId="3" borderId="0" xfId="1" applyFont="1" applyFill="1" applyAlignment="1">
      <alignment vertical="center"/>
    </xf>
    <xf numFmtId="0" fontId="2" fillId="3" borderId="0" xfId="0" applyFont="1" applyFill="1" applyAlignment="1">
      <alignment vertical="center" wrapText="1"/>
    </xf>
    <xf numFmtId="0" fontId="0" fillId="0" borderId="0" xfId="0" applyAlignment="1">
      <alignment horizontal="left"/>
    </xf>
    <xf numFmtId="0" fontId="6" fillId="3" borderId="1" xfId="0" applyFont="1" applyFill="1" applyBorder="1" applyAlignment="1">
      <alignment vertical="center" wrapText="1"/>
    </xf>
    <xf numFmtId="0" fontId="32" fillId="3" borderId="0" xfId="0" applyFont="1" applyFill="1" applyProtection="1">
      <protection locked="0"/>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32" fillId="3" borderId="0" xfId="0" applyFont="1" applyFill="1" applyAlignment="1">
      <alignment horizontal="left" vertical="center" wrapText="1"/>
    </xf>
    <xf numFmtId="49" fontId="15" fillId="3" borderId="1" xfId="0" applyNumberFormat="1" applyFont="1" applyFill="1" applyBorder="1" applyAlignment="1" applyProtection="1">
      <alignment horizontal="left" vertical="top"/>
      <protection locked="0"/>
    </xf>
    <xf numFmtId="0" fontId="14" fillId="4" borderId="0" xfId="0" applyFont="1" applyFill="1" applyAlignment="1">
      <alignment horizontal="left" vertical="center"/>
    </xf>
    <xf numFmtId="0" fontId="15" fillId="3" borderId="2" xfId="0" applyFont="1" applyFill="1" applyBorder="1" applyAlignment="1" applyProtection="1">
      <alignment horizontal="left" vertical="top"/>
      <protection locked="0"/>
    </xf>
    <xf numFmtId="0" fontId="15" fillId="3" borderId="3" xfId="0" applyFont="1" applyFill="1" applyBorder="1" applyAlignment="1" applyProtection="1">
      <alignment horizontal="left" vertical="top"/>
      <protection locked="0"/>
    </xf>
    <xf numFmtId="0" fontId="15" fillId="3" borderId="4" xfId="0" applyFont="1" applyFill="1" applyBorder="1" applyAlignment="1" applyProtection="1">
      <alignment horizontal="left" vertical="top"/>
      <protection locked="0"/>
    </xf>
    <xf numFmtId="0" fontId="17" fillId="4" borderId="0" xfId="0" applyFont="1" applyFill="1" applyAlignment="1">
      <alignment horizontal="center" vertical="center"/>
    </xf>
    <xf numFmtId="14" fontId="15" fillId="3" borderId="1" xfId="0" applyNumberFormat="1" applyFont="1" applyFill="1" applyBorder="1" applyAlignment="1" applyProtection="1">
      <alignment horizontal="center" vertical="top"/>
      <protection locked="0"/>
    </xf>
    <xf numFmtId="164" fontId="16" fillId="3" borderId="1" xfId="0" applyNumberFormat="1" applyFont="1" applyFill="1" applyBorder="1" applyAlignment="1">
      <alignment horizontal="left"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21" fillId="3" borderId="0" xfId="0" applyFont="1" applyFill="1" applyAlignment="1">
      <alignment horizontal="center" vertical="center"/>
    </xf>
    <xf numFmtId="0" fontId="15" fillId="3" borderId="1" xfId="0" applyFont="1" applyFill="1" applyBorder="1" applyAlignment="1" applyProtection="1">
      <alignment horizontal="center" vertical="top"/>
      <protection locked="0"/>
    </xf>
    <xf numFmtId="0" fontId="13" fillId="3" borderId="2" xfId="1" applyFill="1" applyBorder="1" applyAlignment="1" applyProtection="1">
      <alignment horizontal="left" vertical="top"/>
      <protection locked="0"/>
    </xf>
    <xf numFmtId="0" fontId="18" fillId="3" borderId="3" xfId="1" applyFont="1" applyFill="1" applyBorder="1" applyAlignment="1" applyProtection="1">
      <alignment horizontal="left" vertical="top"/>
      <protection locked="0"/>
    </xf>
    <xf numFmtId="0" fontId="18" fillId="3" borderId="4" xfId="1" applyFont="1" applyFill="1" applyBorder="1" applyAlignment="1" applyProtection="1">
      <alignment horizontal="left" vertical="top"/>
      <protection locked="0"/>
    </xf>
    <xf numFmtId="0" fontId="15" fillId="3" borderId="1" xfId="0" applyFont="1" applyFill="1" applyBorder="1" applyAlignment="1" applyProtection="1">
      <alignment horizontal="left" vertical="top"/>
      <protection locked="0"/>
    </xf>
    <xf numFmtId="0" fontId="15" fillId="3" borderId="1" xfId="0" applyFont="1" applyFill="1" applyBorder="1" applyAlignment="1">
      <alignment horizontal="left" vertical="top"/>
    </xf>
    <xf numFmtId="0" fontId="15" fillId="3" borderId="1" xfId="0" applyFont="1" applyFill="1" applyBorder="1" applyAlignment="1">
      <alignment horizontal="center" vertical="top"/>
    </xf>
    <xf numFmtId="17" fontId="15" fillId="3" borderId="1" xfId="0" applyNumberFormat="1" applyFont="1" applyFill="1" applyBorder="1" applyAlignment="1">
      <alignment horizontal="center" vertical="top"/>
    </xf>
    <xf numFmtId="49" fontId="15" fillId="3" borderId="1" xfId="0" applyNumberFormat="1" applyFont="1" applyFill="1" applyBorder="1" applyAlignment="1">
      <alignment horizontal="left" vertical="top"/>
    </xf>
    <xf numFmtId="0" fontId="33" fillId="3" borderId="0" xfId="0" applyFont="1" applyFill="1" applyAlignment="1">
      <alignment horizontal="center" vertical="center"/>
    </xf>
    <xf numFmtId="20" fontId="15" fillId="3" borderId="1" xfId="0" applyNumberFormat="1" applyFont="1" applyFill="1" applyBorder="1" applyAlignment="1" applyProtection="1">
      <alignment horizontal="center" vertical="top"/>
      <protection locked="0"/>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15" fillId="3" borderId="8"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protection locked="0"/>
    </xf>
    <xf numFmtId="0" fontId="3" fillId="4" borderId="1" xfId="0" applyFont="1" applyFill="1" applyBorder="1" applyAlignment="1">
      <alignment horizontal="left" vertical="center"/>
    </xf>
    <xf numFmtId="0" fontId="4" fillId="3" borderId="1" xfId="0" applyFont="1" applyFill="1" applyBorder="1" applyAlignment="1">
      <alignment horizontal="left" vertical="center"/>
    </xf>
    <xf numFmtId="49" fontId="4" fillId="3" borderId="1" xfId="0" applyNumberFormat="1" applyFont="1" applyFill="1" applyBorder="1" applyAlignment="1">
      <alignment horizontal="center" vertical="center"/>
    </xf>
    <xf numFmtId="20" fontId="4" fillId="3" borderId="1" xfId="0" applyNumberFormat="1" applyFont="1" applyFill="1" applyBorder="1" applyAlignment="1" applyProtection="1">
      <alignment horizontal="center" vertical="top"/>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1" fillId="3" borderId="0" xfId="0" applyFont="1" applyFill="1" applyAlignment="1">
      <alignment horizontal="center" vertical="center" wrapText="1"/>
    </xf>
    <xf numFmtId="0" fontId="17" fillId="4" borderId="5" xfId="0" applyFont="1" applyFill="1" applyBorder="1" applyAlignment="1">
      <alignment horizontal="center" vertical="center"/>
    </xf>
    <xf numFmtId="0" fontId="26" fillId="3" borderId="10" xfId="1" applyFont="1" applyFill="1" applyBorder="1" applyAlignment="1">
      <alignment horizontal="left" vertical="center" wrapText="1"/>
    </xf>
    <xf numFmtId="0" fontId="26" fillId="3" borderId="6" xfId="1" applyFont="1" applyFill="1" applyBorder="1" applyAlignment="1">
      <alignment horizontal="left" vertical="center" wrapText="1"/>
    </xf>
    <xf numFmtId="0" fontId="26" fillId="3" borderId="11" xfId="1" applyFont="1" applyFill="1" applyBorder="1" applyAlignment="1">
      <alignment horizontal="left" vertical="center" wrapText="1"/>
    </xf>
    <xf numFmtId="0" fontId="6" fillId="3" borderId="1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7" fillId="3" borderId="2" xfId="0" applyFont="1" applyFill="1" applyBorder="1" applyAlignment="1" applyProtection="1">
      <alignment horizontal="left" vertical="top" wrapText="1"/>
      <protection locked="0"/>
    </xf>
    <xf numFmtId="0" fontId="37" fillId="3" borderId="3" xfId="0" applyFont="1" applyFill="1" applyBorder="1" applyAlignment="1" applyProtection="1">
      <alignment horizontal="left" vertical="top" wrapText="1"/>
      <protection locked="0"/>
    </xf>
    <xf numFmtId="0" fontId="37" fillId="3" borderId="4" xfId="0" applyFont="1" applyFill="1" applyBorder="1" applyAlignment="1" applyProtection="1">
      <alignment horizontal="left" vertical="top" wrapText="1"/>
      <protection locked="0"/>
    </xf>
    <xf numFmtId="0" fontId="3" fillId="4" borderId="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vertical="center" wrapText="1"/>
    </xf>
    <xf numFmtId="0" fontId="3" fillId="4" borderId="6" xfId="0" applyFont="1" applyFill="1" applyBorder="1" applyAlignment="1">
      <alignment horizontal="left" vertical="center"/>
    </xf>
    <xf numFmtId="0" fontId="6" fillId="3" borderId="17" xfId="0" applyFont="1" applyFill="1" applyBorder="1" applyAlignment="1">
      <alignment horizontal="left" vertical="center" wrapText="1"/>
    </xf>
    <xf numFmtId="0" fontId="5" fillId="3" borderId="0" xfId="0" applyFont="1" applyFill="1" applyAlignment="1">
      <alignment horizontal="lef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19" fillId="3" borderId="1" xfId="0" applyFont="1" applyFill="1" applyBorder="1" applyAlignment="1">
      <alignment horizontal="left" vertical="center" wrapText="1"/>
    </xf>
    <xf numFmtId="0" fontId="24" fillId="3" borderId="0" xfId="0" applyFont="1" applyFill="1" applyAlignment="1">
      <alignment horizontal="left" vertical="top" wrapText="1"/>
    </xf>
    <xf numFmtId="49" fontId="15" fillId="3" borderId="3" xfId="0" applyNumberFormat="1" applyFont="1" applyFill="1" applyBorder="1" applyAlignment="1">
      <alignment horizontal="left" vertical="top"/>
    </xf>
    <xf numFmtId="49" fontId="15" fillId="3" borderId="4" xfId="0" applyNumberFormat="1" applyFont="1" applyFill="1" applyBorder="1" applyAlignment="1">
      <alignment horizontal="left" vertical="top"/>
    </xf>
    <xf numFmtId="0" fontId="15" fillId="3" borderId="3" xfId="0" applyFont="1" applyFill="1" applyBorder="1" applyAlignment="1">
      <alignment horizontal="center" vertical="top"/>
    </xf>
    <xf numFmtId="0" fontId="15" fillId="3" borderId="4" xfId="0" applyFont="1" applyFill="1" applyBorder="1" applyAlignment="1">
      <alignment horizontal="center" vertical="top"/>
    </xf>
    <xf numFmtId="0" fontId="2" fillId="3" borderId="1" xfId="0" applyFont="1" applyFill="1" applyBorder="1" applyAlignment="1">
      <alignment horizontal="center" vertical="center"/>
    </xf>
    <xf numFmtId="0" fontId="28" fillId="3" borderId="0" xfId="1" applyFont="1" applyFill="1" applyAlignment="1">
      <alignment horizontal="center" vertical="center"/>
    </xf>
    <xf numFmtId="0" fontId="5" fillId="3" borderId="0" xfId="0" applyFont="1" applyFill="1" applyAlignment="1">
      <alignment horizontal="left" vertical="top" wrapText="1"/>
    </xf>
    <xf numFmtId="0" fontId="3" fillId="4" borderId="17" xfId="0" applyFont="1" applyFill="1" applyBorder="1" applyAlignment="1">
      <alignment horizontal="center" vertical="center"/>
    </xf>
    <xf numFmtId="0" fontId="3" fillId="4" borderId="7"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5" fillId="3" borderId="2" xfId="0" applyFont="1" applyFill="1" applyBorder="1" applyAlignment="1">
      <alignment horizontal="center" vertical="top"/>
    </xf>
    <xf numFmtId="0" fontId="1" fillId="4"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23"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3" fillId="4" borderId="0" xfId="0" applyFont="1" applyFill="1" applyAlignment="1">
      <alignment horizontal="left" vertical="center"/>
    </xf>
    <xf numFmtId="0" fontId="6" fillId="3" borderId="3" xfId="0" applyFont="1" applyFill="1" applyBorder="1" applyAlignment="1">
      <alignment horizontal="center" vertical="center"/>
    </xf>
    <xf numFmtId="0" fontId="3" fillId="4" borderId="2" xfId="0" applyFont="1" applyFill="1" applyBorder="1" applyAlignment="1">
      <alignment horizontal="left"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15" fillId="3" borderId="2" xfId="0" applyFont="1" applyFill="1" applyBorder="1" applyAlignment="1">
      <alignment horizontal="left" vertical="top"/>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34" fillId="0" borderId="14" xfId="0" applyFont="1" applyBorder="1" applyAlignment="1">
      <alignment horizontal="center" wrapText="1"/>
    </xf>
    <xf numFmtId="0" fontId="34" fillId="0" borderId="15" xfId="0" applyFont="1" applyBorder="1" applyAlignment="1">
      <alignment horizontal="center" wrapText="1"/>
    </xf>
    <xf numFmtId="0" fontId="34" fillId="0" borderId="16" xfId="0" applyFont="1" applyBorder="1" applyAlignment="1">
      <alignment horizontal="center" wrapText="1"/>
    </xf>
    <xf numFmtId="0" fontId="2" fillId="3" borderId="0" xfId="0" applyFont="1" applyFill="1" applyAlignment="1">
      <alignment vertical="center" wrapText="1"/>
    </xf>
    <xf numFmtId="0" fontId="0" fillId="0" borderId="0" xfId="0" applyAlignment="1">
      <alignment vertical="center" wrapText="1"/>
    </xf>
    <xf numFmtId="0" fontId="32" fillId="3" borderId="1" xfId="0" applyFont="1" applyFill="1" applyBorder="1" applyAlignment="1">
      <alignment vertical="center" wrapText="1"/>
    </xf>
    <xf numFmtId="0" fontId="36" fillId="3" borderId="1" xfId="0" applyFont="1" applyFill="1" applyBorder="1" applyAlignment="1" applyProtection="1">
      <alignment horizontal="left" vertical="center"/>
      <protection locked="0"/>
    </xf>
    <xf numFmtId="14" fontId="9" fillId="3" borderId="2" xfId="0" applyNumberFormat="1"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11" fillId="3" borderId="1" xfId="0" applyFont="1" applyFill="1" applyBorder="1" applyProtection="1">
      <protection locked="0"/>
    </xf>
    <xf numFmtId="0" fontId="35" fillId="3" borderId="8"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9"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0" xfId="0" applyFont="1" applyFill="1" applyAlignment="1" applyProtection="1">
      <alignment horizontal="left" vertical="center"/>
      <protection locked="0"/>
    </xf>
    <xf numFmtId="0" fontId="35" fillId="3" borderId="5" xfId="0" applyFont="1" applyFill="1" applyBorder="1" applyAlignment="1" applyProtection="1">
      <alignment horizontal="left" vertical="center"/>
      <protection locked="0"/>
    </xf>
    <xf numFmtId="0" fontId="35" fillId="3" borderId="10" xfId="0" applyFont="1" applyFill="1" applyBorder="1" applyAlignment="1" applyProtection="1">
      <alignment horizontal="left" vertical="center"/>
      <protection locked="0"/>
    </xf>
    <xf numFmtId="0" fontId="35" fillId="3" borderId="6" xfId="0" applyFont="1" applyFill="1" applyBorder="1" applyAlignment="1" applyProtection="1">
      <alignment horizontal="left" vertical="center"/>
      <protection locked="0"/>
    </xf>
    <xf numFmtId="0" fontId="35" fillId="3" borderId="11" xfId="0" applyFont="1" applyFill="1" applyBorder="1" applyAlignment="1" applyProtection="1">
      <alignment horizontal="left" vertical="center"/>
      <protection locked="0"/>
    </xf>
    <xf numFmtId="0" fontId="17" fillId="4" borderId="0" xfId="0" applyFont="1" applyFill="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protection locked="0"/>
    </xf>
    <xf numFmtId="0" fontId="11" fillId="3" borderId="1" xfId="0" applyFont="1" applyFill="1" applyBorder="1" applyAlignment="1">
      <alignment horizontal="center"/>
    </xf>
    <xf numFmtId="0" fontId="3" fillId="4" borderId="8" xfId="0" applyFont="1" applyFill="1" applyBorder="1" applyProtection="1">
      <protection locked="0"/>
    </xf>
    <xf numFmtId="0" fontId="3" fillId="4" borderId="12" xfId="0" applyFont="1" applyFill="1" applyBorder="1" applyProtection="1">
      <protection locked="0"/>
    </xf>
    <xf numFmtId="0" fontId="3" fillId="4" borderId="9" xfId="0" applyFont="1" applyFill="1" applyBorder="1" applyProtection="1">
      <protection locked="0"/>
    </xf>
    <xf numFmtId="0" fontId="12" fillId="3" borderId="0" xfId="0" applyFont="1" applyFill="1" applyAlignment="1">
      <alignment horizontal="left" wrapText="1"/>
    </xf>
    <xf numFmtId="0" fontId="11" fillId="3" borderId="1" xfId="0" applyFont="1" applyFill="1" applyBorder="1" applyAlignment="1" applyProtection="1">
      <alignment horizontal="left"/>
      <protection locked="0"/>
    </xf>
    <xf numFmtId="0" fontId="3" fillId="4" borderId="1" xfId="0" applyFont="1" applyFill="1" applyBorder="1" applyAlignment="1" applyProtection="1">
      <alignment horizontal="left"/>
      <protection locked="0"/>
    </xf>
    <xf numFmtId="0" fontId="3" fillId="4" borderId="5" xfId="0" applyFont="1" applyFill="1" applyBorder="1" applyAlignment="1" applyProtection="1">
      <alignment horizontal="left" vertical="center"/>
      <protection locked="0"/>
    </xf>
    <xf numFmtId="0" fontId="31" fillId="3" borderId="8" xfId="0" applyFont="1" applyFill="1" applyBorder="1" applyAlignment="1" applyProtection="1">
      <alignment horizontal="left" vertical="center"/>
      <protection locked="0"/>
    </xf>
    <xf numFmtId="0" fontId="31" fillId="3" borderId="12" xfId="0" applyFont="1" applyFill="1" applyBorder="1" applyAlignment="1" applyProtection="1">
      <alignment horizontal="left" vertical="center"/>
      <protection locked="0"/>
    </xf>
    <xf numFmtId="0" fontId="31" fillId="3" borderId="9" xfId="0" applyFont="1" applyFill="1" applyBorder="1" applyAlignment="1" applyProtection="1">
      <alignment horizontal="left" vertical="center"/>
      <protection locked="0"/>
    </xf>
    <xf numFmtId="0" fontId="31" fillId="3" borderId="13" xfId="0" applyFont="1" applyFill="1" applyBorder="1" applyAlignment="1" applyProtection="1">
      <alignment horizontal="left" vertical="center"/>
      <protection locked="0"/>
    </xf>
    <xf numFmtId="0" fontId="31" fillId="3" borderId="0" xfId="0" applyFont="1" applyFill="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31" fillId="3" borderId="10" xfId="0" applyFont="1" applyFill="1" applyBorder="1" applyAlignment="1" applyProtection="1">
      <alignment horizontal="left" vertical="center"/>
      <protection locked="0"/>
    </xf>
    <xf numFmtId="0" fontId="31" fillId="3" borderId="6" xfId="0" applyFont="1" applyFill="1" applyBorder="1" applyAlignment="1" applyProtection="1">
      <alignment horizontal="left" vertical="center"/>
      <protection locked="0"/>
    </xf>
    <xf numFmtId="0" fontId="31" fillId="3" borderId="1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top"/>
      <protection locked="0"/>
    </xf>
    <xf numFmtId="0" fontId="6" fillId="3" borderId="2" xfId="0" applyFont="1" applyFill="1" applyBorder="1" applyAlignment="1" applyProtection="1">
      <alignment horizontal="center" vertical="top"/>
      <protection locked="0"/>
    </xf>
    <xf numFmtId="0" fontId="6" fillId="3" borderId="3" xfId="0" applyFont="1" applyFill="1" applyBorder="1" applyAlignment="1" applyProtection="1">
      <alignment horizontal="center" vertical="top"/>
      <protection locked="0"/>
    </xf>
    <xf numFmtId="0" fontId="3"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22" fillId="3" borderId="0" xfId="0" applyFont="1" applyFill="1" applyAlignment="1" applyProtection="1">
      <alignment horizontal="center" wrapText="1"/>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2" fillId="3" borderId="0" xfId="0" applyFont="1" applyFill="1" applyAlignment="1">
      <alignment horizontal="center" vertical="top" wrapText="1"/>
    </xf>
  </cellXfs>
  <cellStyles count="2">
    <cellStyle name="Hyperlink" xfId="1" builtinId="8" customBuiltin="1"/>
    <cellStyle name="Normal" xfId="0" builtinId="0"/>
  </cellStyles>
  <dxfs count="5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D0122D"/>
      <color rgb="FF1E428A"/>
      <color rgb="FF4EC1E0"/>
      <color rgb="FF003366"/>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jp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9.png"/><Relationship Id="rId18" Type="http://schemas.openxmlformats.org/officeDocument/2006/relationships/image" Target="../media/image22.png"/><Relationship Id="rId26" Type="http://schemas.openxmlformats.org/officeDocument/2006/relationships/image" Target="../media/image28.png"/><Relationship Id="rId3" Type="http://schemas.openxmlformats.org/officeDocument/2006/relationships/image" Target="../media/image12.png"/><Relationship Id="rId21" Type="http://schemas.openxmlformats.org/officeDocument/2006/relationships/image" Target="../media/image25.png"/><Relationship Id="rId34" Type="http://schemas.openxmlformats.org/officeDocument/2006/relationships/image" Target="../media/image36.png"/><Relationship Id="rId7" Type="http://schemas.openxmlformats.org/officeDocument/2006/relationships/image" Target="../media/image15.png"/><Relationship Id="rId12" Type="http://schemas.openxmlformats.org/officeDocument/2006/relationships/image" Target="../media/image17.png"/><Relationship Id="rId17" Type="http://schemas.openxmlformats.org/officeDocument/2006/relationships/image" Target="../media/image21.png"/><Relationship Id="rId25" Type="http://schemas.microsoft.com/office/2007/relationships/hdphoto" Target="../media/hdphoto2.wdp"/><Relationship Id="rId33" Type="http://schemas.openxmlformats.org/officeDocument/2006/relationships/image" Target="../media/image35.png"/><Relationship Id="rId2" Type="http://schemas.openxmlformats.org/officeDocument/2006/relationships/image" Target="../media/image11.png"/><Relationship Id="rId16" Type="http://schemas.openxmlformats.org/officeDocument/2006/relationships/image" Target="../media/image20.png"/><Relationship Id="rId20" Type="http://schemas.openxmlformats.org/officeDocument/2006/relationships/image" Target="../media/image24.png"/><Relationship Id="rId29" Type="http://schemas.openxmlformats.org/officeDocument/2006/relationships/image" Target="../media/image31.png"/><Relationship Id="rId1" Type="http://schemas.openxmlformats.org/officeDocument/2006/relationships/image" Target="../media/image10.png"/><Relationship Id="rId6" Type="http://schemas.openxmlformats.org/officeDocument/2006/relationships/image" Target="../media/image5.png"/><Relationship Id="rId11" Type="http://schemas.openxmlformats.org/officeDocument/2006/relationships/image" Target="../media/image4.png"/><Relationship Id="rId24" Type="http://schemas.openxmlformats.org/officeDocument/2006/relationships/image" Target="../media/image27.png"/><Relationship Id="rId32" Type="http://schemas.openxmlformats.org/officeDocument/2006/relationships/image" Target="../media/image34.png"/><Relationship Id="rId5" Type="http://schemas.openxmlformats.org/officeDocument/2006/relationships/image" Target="../media/image14.png"/><Relationship Id="rId15" Type="http://schemas.openxmlformats.org/officeDocument/2006/relationships/image" Target="../media/image19.png"/><Relationship Id="rId23" Type="http://schemas.openxmlformats.org/officeDocument/2006/relationships/image" Target="../media/image26.png"/><Relationship Id="rId28" Type="http://schemas.openxmlformats.org/officeDocument/2006/relationships/image" Target="../media/image30.png"/><Relationship Id="rId10" Type="http://schemas.openxmlformats.org/officeDocument/2006/relationships/image" Target="../media/image6.png"/><Relationship Id="rId19" Type="http://schemas.openxmlformats.org/officeDocument/2006/relationships/image" Target="../media/image23.png"/><Relationship Id="rId31" Type="http://schemas.openxmlformats.org/officeDocument/2006/relationships/image" Target="../media/image33.png"/><Relationship Id="rId4" Type="http://schemas.openxmlformats.org/officeDocument/2006/relationships/image" Target="../media/image13.png"/><Relationship Id="rId9" Type="http://schemas.openxmlformats.org/officeDocument/2006/relationships/image" Target="../media/image7.png"/><Relationship Id="rId14" Type="http://schemas.openxmlformats.org/officeDocument/2006/relationships/image" Target="../media/image18.png"/><Relationship Id="rId22" Type="http://schemas.microsoft.com/office/2007/relationships/hdphoto" Target="../media/hdphoto1.wdp"/><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s>
</file>

<file path=xl/drawings/_rels/drawing5.xml.rels><?xml version="1.0" encoding="UTF-8" standalone="yes"?>
<Relationships xmlns="http://schemas.openxmlformats.org/package/2006/relationships"><Relationship Id="rId1" Type="http://schemas.openxmlformats.org/officeDocument/2006/relationships/image" Target="../media/image38.jpg"/></Relationships>
</file>

<file path=xl/drawings/_rels/drawing6.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jpg"/><Relationship Id="rId1" Type="http://schemas.openxmlformats.org/officeDocument/2006/relationships/image" Target="../media/image8.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15</xdr:col>
      <xdr:colOff>361949</xdr:colOff>
      <xdr:row>0</xdr:row>
      <xdr:rowOff>77543</xdr:rowOff>
    </xdr:from>
    <xdr:to>
      <xdr:col>16</xdr:col>
      <xdr:colOff>457199</xdr:colOff>
      <xdr:row>0</xdr:row>
      <xdr:rowOff>668655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34474" y="77543"/>
          <a:ext cx="657225" cy="598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15</xdr:col>
      <xdr:colOff>238125</xdr:colOff>
      <xdr:row>0</xdr:row>
      <xdr:rowOff>0</xdr:rowOff>
    </xdr:from>
    <xdr:to>
      <xdr:col>16</xdr:col>
      <xdr:colOff>561975</xdr:colOff>
      <xdr:row>1</xdr:row>
      <xdr:rowOff>31767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001125" y="0"/>
          <a:ext cx="895350" cy="2984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331305</xdr:colOff>
      <xdr:row>42</xdr:row>
      <xdr:rowOff>703607</xdr:rowOff>
    </xdr:from>
    <xdr:to>
      <xdr:col>3</xdr:col>
      <xdr:colOff>385833</xdr:colOff>
      <xdr:row>42</xdr:row>
      <xdr:rowOff>1088178</xdr:rowOff>
    </xdr:to>
    <xdr:pic>
      <xdr:nvPicPr>
        <xdr:cNvPr id="146" name="Picture 26">
          <a:extLst>
            <a:ext uri="{FF2B5EF4-FFF2-40B4-BE49-F238E27FC236}">
              <a16:creationId xmlns:a16="http://schemas.microsoft.com/office/drawing/2014/main" id="{00000000-0008-0000-0700-00009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53548" y="11080059"/>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388206</xdr:colOff>
      <xdr:row>43</xdr:row>
      <xdr:rowOff>391507</xdr:rowOff>
    </xdr:to>
    <xdr:pic>
      <xdr:nvPicPr>
        <xdr:cNvPr id="147" name="Picture 146">
          <a:extLst>
            <a:ext uri="{FF2B5EF4-FFF2-40B4-BE49-F238E27FC236}">
              <a16:creationId xmlns:a16="http://schemas.microsoft.com/office/drawing/2014/main" id="{00000000-0008-0000-0700-00009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0" y="10744200"/>
          <a:ext cx="388206" cy="391507"/>
        </a:xfrm>
        <a:prstGeom prst="rect">
          <a:avLst/>
        </a:prstGeom>
      </xdr:spPr>
    </xdr:pic>
    <xdr:clientData/>
  </xdr:twoCellAnchor>
  <xdr:twoCellAnchor editAs="oneCell">
    <xdr:from>
      <xdr:col>3</xdr:col>
      <xdr:colOff>0</xdr:colOff>
      <xdr:row>44</xdr:row>
      <xdr:rowOff>104775</xdr:rowOff>
    </xdr:from>
    <xdr:to>
      <xdr:col>4</xdr:col>
      <xdr:colOff>2195</xdr:colOff>
      <xdr:row>44</xdr:row>
      <xdr:rowOff>493136</xdr:rowOff>
    </xdr:to>
    <xdr:pic>
      <xdr:nvPicPr>
        <xdr:cNvPr id="148" name="Picture 38">
          <a:extLst>
            <a:ext uri="{FF2B5EF4-FFF2-40B4-BE49-F238E27FC236}">
              <a16:creationId xmlns:a16="http://schemas.microsoft.com/office/drawing/2014/main" id="{00000000-0008-0000-0700-00009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flipH="1">
          <a:off x="1143000" y="1130617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45</xdr:row>
      <xdr:rowOff>47625</xdr:rowOff>
    </xdr:from>
    <xdr:to>
      <xdr:col>3</xdr:col>
      <xdr:colOff>397180</xdr:colOff>
      <xdr:row>45</xdr:row>
      <xdr:rowOff>432196</xdr:rowOff>
    </xdr:to>
    <xdr:pic>
      <xdr:nvPicPr>
        <xdr:cNvPr id="149" name="Picture 26">
          <a:extLst>
            <a:ext uri="{FF2B5EF4-FFF2-40B4-BE49-F238E27FC236}">
              <a16:creationId xmlns:a16="http://schemas.microsoft.com/office/drawing/2014/main" id="{00000000-0008-0000-0700-00009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71575" y="127920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24848</xdr:colOff>
      <xdr:row>46</xdr:row>
      <xdr:rowOff>33544</xdr:rowOff>
    </xdr:from>
    <xdr:to>
      <xdr:col>4</xdr:col>
      <xdr:colOff>249</xdr:colOff>
      <xdr:row>46</xdr:row>
      <xdr:rowOff>423395</xdr:rowOff>
    </xdr:to>
    <xdr:pic>
      <xdr:nvPicPr>
        <xdr:cNvPr id="150" name="Picture 149">
          <a:extLst>
            <a:ext uri="{FF2B5EF4-FFF2-40B4-BE49-F238E27FC236}">
              <a16:creationId xmlns:a16="http://schemas.microsoft.com/office/drawing/2014/main" id="{00000000-0008-0000-0700-00009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67848" y="13269153"/>
          <a:ext cx="388206" cy="389851"/>
        </a:xfrm>
        <a:prstGeom prst="rect">
          <a:avLst/>
        </a:prstGeom>
      </xdr:spPr>
    </xdr:pic>
    <xdr:clientData/>
  </xdr:twoCellAnchor>
  <xdr:twoCellAnchor editAs="oneCell">
    <xdr:from>
      <xdr:col>3</xdr:col>
      <xdr:colOff>6626</xdr:colOff>
      <xdr:row>51</xdr:row>
      <xdr:rowOff>424484</xdr:rowOff>
    </xdr:from>
    <xdr:to>
      <xdr:col>4</xdr:col>
      <xdr:colOff>8146</xdr:colOff>
      <xdr:row>51</xdr:row>
      <xdr:rowOff>809054</xdr:rowOff>
    </xdr:to>
    <xdr:pic>
      <xdr:nvPicPr>
        <xdr:cNvPr id="161" name="Picture 26">
          <a:extLst>
            <a:ext uri="{FF2B5EF4-FFF2-40B4-BE49-F238E27FC236}">
              <a16:creationId xmlns:a16="http://schemas.microsoft.com/office/drawing/2014/main" id="{00000000-0008-0000-0700-0000A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flipH="1">
          <a:off x="1073426" y="16930067"/>
          <a:ext cx="399085" cy="384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36857</xdr:colOff>
      <xdr:row>53</xdr:row>
      <xdr:rowOff>135420</xdr:rowOff>
    </xdr:from>
    <xdr:to>
      <xdr:col>4</xdr:col>
      <xdr:colOff>18998</xdr:colOff>
      <xdr:row>53</xdr:row>
      <xdr:rowOff>523781</xdr:rowOff>
    </xdr:to>
    <xdr:pic>
      <xdr:nvPicPr>
        <xdr:cNvPr id="162" name="Picture 38">
          <a:extLst>
            <a:ext uri="{FF2B5EF4-FFF2-40B4-BE49-F238E27FC236}">
              <a16:creationId xmlns:a16="http://schemas.microsoft.com/office/drawing/2014/main" id="{00000000-0008-0000-0700-0000A2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179857" y="19906007"/>
          <a:ext cx="412837"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47</xdr:row>
      <xdr:rowOff>0</xdr:rowOff>
    </xdr:from>
    <xdr:to>
      <xdr:col>3</xdr:col>
      <xdr:colOff>368605</xdr:colOff>
      <xdr:row>47</xdr:row>
      <xdr:rowOff>384571</xdr:rowOff>
    </xdr:to>
    <xdr:pic>
      <xdr:nvPicPr>
        <xdr:cNvPr id="20" name="Picture 26">
          <a:extLst>
            <a:ext uri="{FF2B5EF4-FFF2-40B4-BE49-F238E27FC236}">
              <a16:creationId xmlns:a16="http://schemas.microsoft.com/office/drawing/2014/main" id="{A01DA115-7289-450E-8E10-1656DDC97EE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5100852"/>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48</xdr:row>
      <xdr:rowOff>53009</xdr:rowOff>
    </xdr:from>
    <xdr:to>
      <xdr:col>3</xdr:col>
      <xdr:colOff>368605</xdr:colOff>
      <xdr:row>48</xdr:row>
      <xdr:rowOff>437580</xdr:rowOff>
    </xdr:to>
    <xdr:pic>
      <xdr:nvPicPr>
        <xdr:cNvPr id="21" name="Picture 26">
          <a:extLst>
            <a:ext uri="{FF2B5EF4-FFF2-40B4-BE49-F238E27FC236}">
              <a16:creationId xmlns:a16="http://schemas.microsoft.com/office/drawing/2014/main" id="{51B62006-D345-4535-95B8-7D51728C175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5763461"/>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368605</xdr:colOff>
      <xdr:row>49</xdr:row>
      <xdr:rowOff>384571</xdr:rowOff>
    </xdr:to>
    <xdr:pic>
      <xdr:nvPicPr>
        <xdr:cNvPr id="22" name="Picture 26">
          <a:extLst>
            <a:ext uri="{FF2B5EF4-FFF2-40B4-BE49-F238E27FC236}">
              <a16:creationId xmlns:a16="http://schemas.microsoft.com/office/drawing/2014/main" id="{ED4CA30B-FD02-4620-85C2-3953F09CA02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6048383"/>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368605</xdr:colOff>
      <xdr:row>51</xdr:row>
      <xdr:rowOff>384571</xdr:rowOff>
    </xdr:to>
    <xdr:pic>
      <xdr:nvPicPr>
        <xdr:cNvPr id="13" name="Picture 26">
          <a:extLst>
            <a:ext uri="{FF2B5EF4-FFF2-40B4-BE49-F238E27FC236}">
              <a16:creationId xmlns:a16="http://schemas.microsoft.com/office/drawing/2014/main" id="{30074CFB-1EA7-4FD4-8C8D-90B3D28449B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66800" y="16505583"/>
          <a:ext cx="36860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25015</xdr:colOff>
      <xdr:row>54</xdr:row>
      <xdr:rowOff>0</xdr:rowOff>
    </xdr:from>
    <xdr:to>
      <xdr:col>15</xdr:col>
      <xdr:colOff>215633</xdr:colOff>
      <xdr:row>55</xdr:row>
      <xdr:rowOff>343220</xdr:rowOff>
    </xdr:to>
    <xdr:pic>
      <xdr:nvPicPr>
        <xdr:cNvPr id="2" name="Picture 1">
          <a:extLst>
            <a:ext uri="{FF2B5EF4-FFF2-40B4-BE49-F238E27FC236}">
              <a16:creationId xmlns:a16="http://schemas.microsoft.com/office/drawing/2014/main" id="{8B7558FA-6976-458F-947C-78F67638CBB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091815" y="18804835"/>
          <a:ext cx="6869714" cy="3696020"/>
        </a:xfrm>
        <a:prstGeom prst="rect">
          <a:avLst/>
        </a:prstGeom>
      </xdr:spPr>
    </xdr:pic>
    <xdr:clientData/>
  </xdr:twoCellAnchor>
  <xdr:twoCellAnchor editAs="oneCell">
    <xdr:from>
      <xdr:col>2</xdr:col>
      <xdr:colOff>337931</xdr:colOff>
      <xdr:row>50</xdr:row>
      <xdr:rowOff>39757</xdr:rowOff>
    </xdr:from>
    <xdr:to>
      <xdr:col>3</xdr:col>
      <xdr:colOff>387493</xdr:colOff>
      <xdr:row>50</xdr:row>
      <xdr:rowOff>426710</xdr:rowOff>
    </xdr:to>
    <xdr:pic>
      <xdr:nvPicPr>
        <xdr:cNvPr id="15" name="Left turn at fork">
          <a:extLst>
            <a:ext uri="{FF2B5EF4-FFF2-40B4-BE49-F238E27FC236}">
              <a16:creationId xmlns:a16="http://schemas.microsoft.com/office/drawing/2014/main" id="{B8ECBBD9-3D55-4D08-92EA-A6146B8888D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1060174" y="15783340"/>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450320</xdr:colOff>
      <xdr:row>2</xdr:row>
      <xdr:rowOff>412990</xdr:rowOff>
    </xdr:to>
    <xdr:pic>
      <xdr:nvPicPr>
        <xdr:cNvPr id="2" name="20mph speed limit">
          <a:extLst>
            <a:ext uri="{FF2B5EF4-FFF2-40B4-BE49-F238E27FC236}">
              <a16:creationId xmlns:a16="http://schemas.microsoft.com/office/drawing/2014/main" id="{4B73A8DD-F7AF-45D4-A831-66EC9331015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019175"/>
          <a:ext cx="450320" cy="412990"/>
        </a:xfrm>
        <a:prstGeom prst="rect">
          <a:avLst/>
        </a:prstGeom>
        <a:noFill/>
        <a:ln w="12700">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1</xdr:col>
      <xdr:colOff>427435</xdr:colOff>
      <xdr:row>2</xdr:row>
      <xdr:rowOff>432197</xdr:rowOff>
    </xdr:to>
    <xdr:pic>
      <xdr:nvPicPr>
        <xdr:cNvPr id="3" name="30mph speed limit">
          <a:extLst>
            <a:ext uri="{FF2B5EF4-FFF2-40B4-BE49-F238E27FC236}">
              <a16:creationId xmlns:a16="http://schemas.microsoft.com/office/drawing/2014/main" id="{A5B0C233-6CEF-4A38-8C57-C847C3094EC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33400" y="1019175"/>
          <a:ext cx="427435" cy="432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433386</xdr:colOff>
      <xdr:row>2</xdr:row>
      <xdr:rowOff>427805</xdr:rowOff>
    </xdr:to>
    <xdr:pic>
      <xdr:nvPicPr>
        <xdr:cNvPr id="4" name="40mph speed limit">
          <a:extLst>
            <a:ext uri="{FF2B5EF4-FFF2-40B4-BE49-F238E27FC236}">
              <a16:creationId xmlns:a16="http://schemas.microsoft.com/office/drawing/2014/main" id="{DD4167F6-BFAD-4BCF-B201-EF82F7A44C6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66800" y="1019175"/>
          <a:ext cx="433386" cy="427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405170</xdr:colOff>
      <xdr:row>2</xdr:row>
      <xdr:rowOff>397667</xdr:rowOff>
    </xdr:to>
    <xdr:pic>
      <xdr:nvPicPr>
        <xdr:cNvPr id="5" name="50mph speed limit">
          <a:extLst>
            <a:ext uri="{FF2B5EF4-FFF2-40B4-BE49-F238E27FC236}">
              <a16:creationId xmlns:a16="http://schemas.microsoft.com/office/drawing/2014/main" id="{EE0A67ED-C1DA-4362-BE2F-92FC4A926A8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600200" y="1019175"/>
          <a:ext cx="405170" cy="397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422671</xdr:colOff>
      <xdr:row>3</xdr:row>
      <xdr:rowOff>419467</xdr:rowOff>
    </xdr:to>
    <xdr:pic>
      <xdr:nvPicPr>
        <xdr:cNvPr id="6" name="National speed limit">
          <a:extLst>
            <a:ext uri="{FF2B5EF4-FFF2-40B4-BE49-F238E27FC236}">
              <a16:creationId xmlns:a16="http://schemas.microsoft.com/office/drawing/2014/main" id="{5C2480D7-8AA8-4C28-AF76-11310C2CCED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1476375"/>
          <a:ext cx="422671" cy="41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388206</xdr:colOff>
      <xdr:row>3</xdr:row>
      <xdr:rowOff>391507</xdr:rowOff>
    </xdr:to>
    <xdr:pic>
      <xdr:nvPicPr>
        <xdr:cNvPr id="7" name="Straight ahead">
          <a:extLst>
            <a:ext uri="{FF2B5EF4-FFF2-40B4-BE49-F238E27FC236}">
              <a16:creationId xmlns:a16="http://schemas.microsoft.com/office/drawing/2014/main" id="{E7355D4D-D75B-4539-8968-27D9DF1AFB4A}"/>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33400" y="1476375"/>
          <a:ext cx="388206" cy="391507"/>
        </a:xfrm>
        <a:prstGeom prst="rect">
          <a:avLst/>
        </a:prstGeom>
      </xdr:spPr>
    </xdr:pic>
    <xdr:clientData/>
  </xdr:twoCellAnchor>
  <xdr:twoCellAnchor editAs="oneCell">
    <xdr:from>
      <xdr:col>2</xdr:col>
      <xdr:colOff>0</xdr:colOff>
      <xdr:row>3</xdr:row>
      <xdr:rowOff>0</xdr:rowOff>
    </xdr:from>
    <xdr:to>
      <xdr:col>2</xdr:col>
      <xdr:colOff>357187</xdr:colOff>
      <xdr:row>3</xdr:row>
      <xdr:rowOff>385202</xdr:rowOff>
    </xdr:to>
    <xdr:pic>
      <xdr:nvPicPr>
        <xdr:cNvPr id="8" name="Straight at right fork">
          <a:extLst>
            <a:ext uri="{FF2B5EF4-FFF2-40B4-BE49-F238E27FC236}">
              <a16:creationId xmlns:a16="http://schemas.microsoft.com/office/drawing/2014/main" id="{A585420A-CF4F-41C7-BFAF-81D3D3A48D5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flipH="1">
          <a:off x="10668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357187</xdr:colOff>
      <xdr:row>3</xdr:row>
      <xdr:rowOff>385202</xdr:rowOff>
    </xdr:to>
    <xdr:pic>
      <xdr:nvPicPr>
        <xdr:cNvPr id="9" name="Straight at left fork">
          <a:extLst>
            <a:ext uri="{FF2B5EF4-FFF2-40B4-BE49-F238E27FC236}">
              <a16:creationId xmlns:a16="http://schemas.microsoft.com/office/drawing/2014/main" id="{73327F19-7832-4A96-AD2A-9E4DBEDF8099}"/>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6002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410764</xdr:colOff>
      <xdr:row>4</xdr:row>
      <xdr:rowOff>388359</xdr:rowOff>
    </xdr:to>
    <xdr:pic>
      <xdr:nvPicPr>
        <xdr:cNvPr id="10" name="Right turn at crossroads">
          <a:extLst>
            <a:ext uri="{FF2B5EF4-FFF2-40B4-BE49-F238E27FC236}">
              <a16:creationId xmlns:a16="http://schemas.microsoft.com/office/drawing/2014/main" id="{227CEABC-236D-4D40-85F5-E536DCAB5AF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410766</xdr:colOff>
      <xdr:row>4</xdr:row>
      <xdr:rowOff>388361</xdr:rowOff>
    </xdr:to>
    <xdr:pic>
      <xdr:nvPicPr>
        <xdr:cNvPr id="11" name="Right turn from road">
          <a:extLst>
            <a:ext uri="{FF2B5EF4-FFF2-40B4-BE49-F238E27FC236}">
              <a16:creationId xmlns:a16="http://schemas.microsoft.com/office/drawing/2014/main" id="{2115F472-0B42-42AB-8FDD-BD833524F30E}"/>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33400" y="1933575"/>
          <a:ext cx="410766"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xdr:row>
      <xdr:rowOff>0</xdr:rowOff>
    </xdr:from>
    <xdr:to>
      <xdr:col>2</xdr:col>
      <xdr:colOff>410764</xdr:colOff>
      <xdr:row>4</xdr:row>
      <xdr:rowOff>388359</xdr:rowOff>
    </xdr:to>
    <xdr:pic>
      <xdr:nvPicPr>
        <xdr:cNvPr id="12" name="Left turn at crossroads">
          <a:extLst>
            <a:ext uri="{FF2B5EF4-FFF2-40B4-BE49-F238E27FC236}">
              <a16:creationId xmlns:a16="http://schemas.microsoft.com/office/drawing/2014/main" id="{FEB138B6-1DF3-44B9-9BF2-78E6D0F6D419}"/>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flipH="1">
          <a:off x="106680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415000</xdr:colOff>
      <xdr:row>4</xdr:row>
      <xdr:rowOff>388361</xdr:rowOff>
    </xdr:to>
    <xdr:pic>
      <xdr:nvPicPr>
        <xdr:cNvPr id="13" name="Left turn from road">
          <a:extLst>
            <a:ext uri="{FF2B5EF4-FFF2-40B4-BE49-F238E27FC236}">
              <a16:creationId xmlns:a16="http://schemas.microsoft.com/office/drawing/2014/main" id="{66245019-28CC-409F-8586-CCB518BFE5BC}"/>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flipH="1">
          <a:off x="1600200" y="193357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399085</xdr:colOff>
      <xdr:row>5</xdr:row>
      <xdr:rowOff>384571</xdr:rowOff>
    </xdr:to>
    <xdr:pic>
      <xdr:nvPicPr>
        <xdr:cNvPr id="14" name="Left turn at t-junction">
          <a:extLst>
            <a:ext uri="{FF2B5EF4-FFF2-40B4-BE49-F238E27FC236}">
              <a16:creationId xmlns:a16="http://schemas.microsoft.com/office/drawing/2014/main" id="{345CFAF7-1EE9-4D3E-933F-D2B56267D77A}"/>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0" y="23907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386954</xdr:colOff>
      <xdr:row>5</xdr:row>
      <xdr:rowOff>394120</xdr:rowOff>
    </xdr:to>
    <xdr:pic>
      <xdr:nvPicPr>
        <xdr:cNvPr id="15" name="Left turn at angle t-junction">
          <a:extLst>
            <a:ext uri="{FF2B5EF4-FFF2-40B4-BE49-F238E27FC236}">
              <a16:creationId xmlns:a16="http://schemas.microsoft.com/office/drawing/2014/main" id="{799176AF-8575-4C5D-94D9-73E70195647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533400" y="23907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394119</xdr:colOff>
      <xdr:row>5</xdr:row>
      <xdr:rowOff>386953</xdr:rowOff>
    </xdr:to>
    <xdr:pic>
      <xdr:nvPicPr>
        <xdr:cNvPr id="16" name="Left turn at fork">
          <a:extLst>
            <a:ext uri="{FF2B5EF4-FFF2-40B4-BE49-F238E27FC236}">
              <a16:creationId xmlns:a16="http://schemas.microsoft.com/office/drawing/2014/main" id="{646C2365-D3EC-4864-B290-2C301FD690C7}"/>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flipH="1">
          <a:off x="1066800" y="2390775"/>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388671</xdr:colOff>
      <xdr:row>5</xdr:row>
      <xdr:rowOff>378618</xdr:rowOff>
    </xdr:to>
    <xdr:pic>
      <xdr:nvPicPr>
        <xdr:cNvPr id="17" name="Left bend">
          <a:extLst>
            <a:ext uri="{FF2B5EF4-FFF2-40B4-BE49-F238E27FC236}">
              <a16:creationId xmlns:a16="http://schemas.microsoft.com/office/drawing/2014/main" id="{6B1697E6-1C72-46B4-8287-4BE91D58E8B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flipH="1">
          <a:off x="1600200" y="2390775"/>
          <a:ext cx="388671"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399085</xdr:colOff>
      <xdr:row>6</xdr:row>
      <xdr:rowOff>384571</xdr:rowOff>
    </xdr:to>
    <xdr:pic>
      <xdr:nvPicPr>
        <xdr:cNvPr id="18" name="Right turn at t-junction">
          <a:extLst>
            <a:ext uri="{FF2B5EF4-FFF2-40B4-BE49-F238E27FC236}">
              <a16:creationId xmlns:a16="http://schemas.microsoft.com/office/drawing/2014/main" id="{7A9C426A-F339-43F2-B79C-0B447560086E}"/>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flipH="1">
          <a:off x="0" y="28479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1</xdr:col>
      <xdr:colOff>386954</xdr:colOff>
      <xdr:row>6</xdr:row>
      <xdr:rowOff>394120</xdr:rowOff>
    </xdr:to>
    <xdr:pic>
      <xdr:nvPicPr>
        <xdr:cNvPr id="19" name="Right turn at angle t-junction">
          <a:extLst>
            <a:ext uri="{FF2B5EF4-FFF2-40B4-BE49-F238E27FC236}">
              <a16:creationId xmlns:a16="http://schemas.microsoft.com/office/drawing/2014/main" id="{25E1A054-A2A8-4A77-85E8-5F0CEB05B2D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flipH="1">
          <a:off x="533400" y="28479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398352</xdr:colOff>
      <xdr:row>6</xdr:row>
      <xdr:rowOff>386953</xdr:rowOff>
    </xdr:to>
    <xdr:pic>
      <xdr:nvPicPr>
        <xdr:cNvPr id="20" name="Right turn at fork">
          <a:extLst>
            <a:ext uri="{FF2B5EF4-FFF2-40B4-BE49-F238E27FC236}">
              <a16:creationId xmlns:a16="http://schemas.microsoft.com/office/drawing/2014/main" id="{E0E33FCB-51CD-4B22-B4DC-7C031009549F}"/>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1066800" y="2847975"/>
          <a:ext cx="398352"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392905</xdr:colOff>
      <xdr:row>6</xdr:row>
      <xdr:rowOff>378618</xdr:rowOff>
    </xdr:to>
    <xdr:pic>
      <xdr:nvPicPr>
        <xdr:cNvPr id="21" name="Right bend">
          <a:extLst>
            <a:ext uri="{FF2B5EF4-FFF2-40B4-BE49-F238E27FC236}">
              <a16:creationId xmlns:a16="http://schemas.microsoft.com/office/drawing/2014/main" id="{F3398C27-2FC5-4E55-9F3C-36B8F62F7501}"/>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600200" y="28479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380998</xdr:colOff>
      <xdr:row>7</xdr:row>
      <xdr:rowOff>380998</xdr:rowOff>
    </xdr:to>
    <xdr:pic>
      <xdr:nvPicPr>
        <xdr:cNvPr id="22" name="Straight ahead junction on right">
          <a:extLst>
            <a:ext uri="{FF2B5EF4-FFF2-40B4-BE49-F238E27FC236}">
              <a16:creationId xmlns:a16="http://schemas.microsoft.com/office/drawing/2014/main" id="{7C841453-DE25-4AA7-94E9-150498C598D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xdr:row>
      <xdr:rowOff>0</xdr:rowOff>
    </xdr:from>
    <xdr:to>
      <xdr:col>1</xdr:col>
      <xdr:colOff>380998</xdr:colOff>
      <xdr:row>7</xdr:row>
      <xdr:rowOff>380998</xdr:rowOff>
    </xdr:to>
    <xdr:pic>
      <xdr:nvPicPr>
        <xdr:cNvPr id="23" name="Straight ahead junction on left">
          <a:extLst>
            <a:ext uri="{FF2B5EF4-FFF2-40B4-BE49-F238E27FC236}">
              <a16:creationId xmlns:a16="http://schemas.microsoft.com/office/drawing/2014/main" id="{74186872-8725-4FAB-A819-5EC774524BC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flipH="1">
          <a:off x="53340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xdr:row>
      <xdr:rowOff>0</xdr:rowOff>
    </xdr:from>
    <xdr:to>
      <xdr:col>2</xdr:col>
      <xdr:colOff>392905</xdr:colOff>
      <xdr:row>7</xdr:row>
      <xdr:rowOff>378618</xdr:rowOff>
    </xdr:to>
    <xdr:pic>
      <xdr:nvPicPr>
        <xdr:cNvPr id="24" name="Straight over staggered junction">
          <a:extLst>
            <a:ext uri="{FF2B5EF4-FFF2-40B4-BE49-F238E27FC236}">
              <a16:creationId xmlns:a16="http://schemas.microsoft.com/office/drawing/2014/main" id="{08878DD6-763F-4A09-A27F-191267461BD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066800" y="33051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xdr:row>
      <xdr:rowOff>0</xdr:rowOff>
    </xdr:from>
    <xdr:to>
      <xdr:col>3</xdr:col>
      <xdr:colOff>399352</xdr:colOff>
      <xdr:row>7</xdr:row>
      <xdr:rowOff>398633</xdr:rowOff>
    </xdr:to>
    <xdr:pic>
      <xdr:nvPicPr>
        <xdr:cNvPr id="25" name="Road narrows">
          <a:extLst>
            <a:ext uri="{FF2B5EF4-FFF2-40B4-BE49-F238E27FC236}">
              <a16:creationId xmlns:a16="http://schemas.microsoft.com/office/drawing/2014/main" id="{5D257446-294D-400E-BCB3-23640DD09B01}"/>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00200" y="3305175"/>
          <a:ext cx="399352" cy="398633"/>
        </a:xfrm>
        <a:prstGeom prst="rect">
          <a:avLst/>
        </a:prstGeom>
      </xdr:spPr>
    </xdr:pic>
    <xdr:clientData/>
  </xdr:twoCellAnchor>
  <xdr:twoCellAnchor editAs="oneCell">
    <xdr:from>
      <xdr:col>0</xdr:col>
      <xdr:colOff>0</xdr:colOff>
      <xdr:row>8</xdr:row>
      <xdr:rowOff>0</xdr:rowOff>
    </xdr:from>
    <xdr:to>
      <xdr:col>0</xdr:col>
      <xdr:colOff>391026</xdr:colOff>
      <xdr:row>8</xdr:row>
      <xdr:rowOff>391026</xdr:rowOff>
    </xdr:to>
    <xdr:pic>
      <xdr:nvPicPr>
        <xdr:cNvPr id="26" name="Straight ahead double junction on right">
          <a:extLst>
            <a:ext uri="{FF2B5EF4-FFF2-40B4-BE49-F238E27FC236}">
              <a16:creationId xmlns:a16="http://schemas.microsoft.com/office/drawing/2014/main" id="{CB329811-C4E3-4D59-853B-627E8CD51DC6}"/>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flipH="1">
          <a:off x="0" y="3762375"/>
          <a:ext cx="391026" cy="391026"/>
        </a:xfrm>
        <a:prstGeom prst="rect">
          <a:avLst/>
        </a:prstGeom>
      </xdr:spPr>
    </xdr:pic>
    <xdr:clientData/>
  </xdr:twoCellAnchor>
  <xdr:twoCellAnchor editAs="oneCell">
    <xdr:from>
      <xdr:col>1</xdr:col>
      <xdr:colOff>0</xdr:colOff>
      <xdr:row>8</xdr:row>
      <xdr:rowOff>0</xdr:rowOff>
    </xdr:from>
    <xdr:to>
      <xdr:col>1</xdr:col>
      <xdr:colOff>391026</xdr:colOff>
      <xdr:row>8</xdr:row>
      <xdr:rowOff>391026</xdr:rowOff>
    </xdr:to>
    <xdr:pic>
      <xdr:nvPicPr>
        <xdr:cNvPr id="27" name="Straight ahead double junction on left">
          <a:extLst>
            <a:ext uri="{FF2B5EF4-FFF2-40B4-BE49-F238E27FC236}">
              <a16:creationId xmlns:a16="http://schemas.microsoft.com/office/drawing/2014/main" id="{ABD3FB5A-4A24-4BDD-9452-6AD65A5831BE}"/>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33400" y="3762375"/>
          <a:ext cx="391026" cy="391026"/>
        </a:xfrm>
        <a:prstGeom prst="rect">
          <a:avLst/>
        </a:prstGeom>
      </xdr:spPr>
    </xdr:pic>
    <xdr:clientData/>
  </xdr:twoCellAnchor>
  <xdr:twoCellAnchor editAs="oneCell">
    <xdr:from>
      <xdr:col>2</xdr:col>
      <xdr:colOff>0</xdr:colOff>
      <xdr:row>8</xdr:row>
      <xdr:rowOff>0</xdr:rowOff>
    </xdr:from>
    <xdr:to>
      <xdr:col>2</xdr:col>
      <xdr:colOff>386953</xdr:colOff>
      <xdr:row>8</xdr:row>
      <xdr:rowOff>372882</xdr:rowOff>
    </xdr:to>
    <xdr:pic>
      <xdr:nvPicPr>
        <xdr:cNvPr id="28" name="S-bends">
          <a:extLst>
            <a:ext uri="{FF2B5EF4-FFF2-40B4-BE49-F238E27FC236}">
              <a16:creationId xmlns:a16="http://schemas.microsoft.com/office/drawing/2014/main" id="{27A8E30F-F51B-4308-8059-96ADE58B492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066800" y="3762375"/>
          <a:ext cx="386953" cy="37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384762</xdr:colOff>
      <xdr:row>8</xdr:row>
      <xdr:rowOff>384762</xdr:rowOff>
    </xdr:to>
    <xdr:pic>
      <xdr:nvPicPr>
        <xdr:cNvPr id="29" name="Straight over at crossroads">
          <a:extLst>
            <a:ext uri="{FF2B5EF4-FFF2-40B4-BE49-F238E27FC236}">
              <a16:creationId xmlns:a16="http://schemas.microsoft.com/office/drawing/2014/main" id="{45E5E595-D9F4-4BBF-8FDA-ECADDA4C1B6B}"/>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r:embed="rId22">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600200" y="3762375"/>
          <a:ext cx="384762" cy="38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0</xdr:col>
      <xdr:colOff>391028</xdr:colOff>
      <xdr:row>9</xdr:row>
      <xdr:rowOff>391028</xdr:rowOff>
    </xdr:to>
    <xdr:pic>
      <xdr:nvPicPr>
        <xdr:cNvPr id="30" name="Pedestrian crossing">
          <a:extLst>
            <a:ext uri="{FF2B5EF4-FFF2-40B4-BE49-F238E27FC236}">
              <a16:creationId xmlns:a16="http://schemas.microsoft.com/office/drawing/2014/main" id="{7A650C5B-B731-4871-8AA2-ABA3E624AD3D}"/>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0" y="4219575"/>
          <a:ext cx="391028" cy="391028"/>
        </a:xfrm>
        <a:prstGeom prst="rect">
          <a:avLst/>
        </a:prstGeom>
      </xdr:spPr>
    </xdr:pic>
    <xdr:clientData/>
  </xdr:twoCellAnchor>
  <xdr:twoCellAnchor editAs="oneCell">
    <xdr:from>
      <xdr:col>1</xdr:col>
      <xdr:colOff>0</xdr:colOff>
      <xdr:row>9</xdr:row>
      <xdr:rowOff>0</xdr:rowOff>
    </xdr:from>
    <xdr:to>
      <xdr:col>1</xdr:col>
      <xdr:colOff>390246</xdr:colOff>
      <xdr:row>9</xdr:row>
      <xdr:rowOff>386013</xdr:rowOff>
    </xdr:to>
    <xdr:pic>
      <xdr:nvPicPr>
        <xdr:cNvPr id="31" name="Railway/cattle grid crossing">
          <a:extLst>
            <a:ext uri="{FF2B5EF4-FFF2-40B4-BE49-F238E27FC236}">
              <a16:creationId xmlns:a16="http://schemas.microsoft.com/office/drawing/2014/main" id="{D58AF2CE-0934-4408-BDD1-5E17E1308505}"/>
            </a:ext>
          </a:extLst>
        </xdr:cNvPr>
        <xdr:cNvPicPr>
          <a:picLocks noChangeAspect="1"/>
        </xdr:cNvPicPr>
      </xdr:nvPicPr>
      <xdr:blipFill>
        <a:blip xmlns:r="http://schemas.openxmlformats.org/officeDocument/2006/relationships" r:embed="rId24" cstate="email">
          <a:extLst>
            <a:ext uri="{BEBA8EAE-BF5A-486C-A8C5-ECC9F3942E4B}">
              <a14:imgProps xmlns:a14="http://schemas.microsoft.com/office/drawing/2010/main">
                <a14:imgLayer r:embed="rId25">
                  <a14:imgEffect>
                    <a14:backgroundRemoval t="8889" b="92222" l="6667" r="90000">
                      <a14:foregroundMark x1="48889" y1="8889" x2="48889" y2="8889"/>
                      <a14:foregroundMark x1="48889" y1="93333" x2="48889" y2="93333"/>
                      <a14:foregroundMark x1="48889" y1="54444" x2="48889" y2="54444"/>
                      <a14:foregroundMark x1="6667" y1="38889" x2="6667" y2="38889"/>
                      <a14:foregroundMark x1="87778" y1="40000" x2="87778" y2="40000"/>
                      <a14:foregroundMark x1="37778" y1="53333" x2="37778" y2="53333"/>
                      <a14:foregroundMark x1="24444" y1="56667" x2="24444" y2="56667"/>
                      <a14:foregroundMark x1="50000" y1="24444" x2="50000" y2="24444"/>
                      <a14:foregroundMark x1="48889" y1="88889" x2="48889" y2="88889"/>
                    </a14:backgroundRemoval>
                  </a14:imgEffect>
                </a14:imgLayer>
              </a14:imgProps>
            </a:ext>
            <a:ext uri="{28A0092B-C50C-407E-A947-70E740481C1C}">
              <a14:useLocalDpi xmlns:a14="http://schemas.microsoft.com/office/drawing/2010/main"/>
            </a:ext>
          </a:extLst>
        </a:blip>
        <a:stretch>
          <a:fillRect/>
        </a:stretch>
      </xdr:blipFill>
      <xdr:spPr>
        <a:xfrm>
          <a:off x="533400" y="4219575"/>
          <a:ext cx="390246" cy="386013"/>
        </a:xfrm>
        <a:prstGeom prst="rect">
          <a:avLst/>
        </a:prstGeom>
      </xdr:spPr>
    </xdr:pic>
    <xdr:clientData/>
  </xdr:twoCellAnchor>
  <xdr:twoCellAnchor editAs="oneCell">
    <xdr:from>
      <xdr:col>2</xdr:col>
      <xdr:colOff>0</xdr:colOff>
      <xdr:row>9</xdr:row>
      <xdr:rowOff>0</xdr:rowOff>
    </xdr:from>
    <xdr:to>
      <xdr:col>2</xdr:col>
      <xdr:colOff>391027</xdr:colOff>
      <xdr:row>9</xdr:row>
      <xdr:rowOff>391027</xdr:rowOff>
    </xdr:to>
    <xdr:pic>
      <xdr:nvPicPr>
        <xdr:cNvPr id="32" name="First exit at roundabout (straight)">
          <a:extLst>
            <a:ext uri="{FF2B5EF4-FFF2-40B4-BE49-F238E27FC236}">
              <a16:creationId xmlns:a16="http://schemas.microsoft.com/office/drawing/2014/main" id="{5B46747D-F538-4A68-88BE-E8694D563094}"/>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066800" y="4219575"/>
          <a:ext cx="391027" cy="391027"/>
        </a:xfrm>
        <a:prstGeom prst="rect">
          <a:avLst/>
        </a:prstGeom>
      </xdr:spPr>
    </xdr:pic>
    <xdr:clientData/>
  </xdr:twoCellAnchor>
  <xdr:twoCellAnchor editAs="oneCell">
    <xdr:from>
      <xdr:col>3</xdr:col>
      <xdr:colOff>0</xdr:colOff>
      <xdr:row>9</xdr:row>
      <xdr:rowOff>0</xdr:rowOff>
    </xdr:from>
    <xdr:to>
      <xdr:col>3</xdr:col>
      <xdr:colOff>396039</xdr:colOff>
      <xdr:row>9</xdr:row>
      <xdr:rowOff>396039</xdr:rowOff>
    </xdr:to>
    <xdr:pic>
      <xdr:nvPicPr>
        <xdr:cNvPr id="33" name="Second exit at roundabout (right)">
          <a:extLst>
            <a:ext uri="{FF2B5EF4-FFF2-40B4-BE49-F238E27FC236}">
              <a16:creationId xmlns:a16="http://schemas.microsoft.com/office/drawing/2014/main" id="{816528C7-47EF-4267-A674-8EAE4844F03B}"/>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600200" y="4219575"/>
          <a:ext cx="396039" cy="396039"/>
        </a:xfrm>
        <a:prstGeom prst="rect">
          <a:avLst/>
        </a:prstGeom>
      </xdr:spPr>
    </xdr:pic>
    <xdr:clientData/>
  </xdr:twoCellAnchor>
  <xdr:twoCellAnchor editAs="oneCell">
    <xdr:from>
      <xdr:col>0</xdr:col>
      <xdr:colOff>0</xdr:colOff>
      <xdr:row>10</xdr:row>
      <xdr:rowOff>0</xdr:rowOff>
    </xdr:from>
    <xdr:to>
      <xdr:col>0</xdr:col>
      <xdr:colOff>381001</xdr:colOff>
      <xdr:row>10</xdr:row>
      <xdr:rowOff>381001</xdr:rowOff>
    </xdr:to>
    <xdr:pic>
      <xdr:nvPicPr>
        <xdr:cNvPr id="34" name="Second exit at roundabout (right)">
          <a:extLst>
            <a:ext uri="{FF2B5EF4-FFF2-40B4-BE49-F238E27FC236}">
              <a16:creationId xmlns:a16="http://schemas.microsoft.com/office/drawing/2014/main" id="{F3C985DB-A337-4542-89E7-86F32003CB23}"/>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0" y="4676775"/>
          <a:ext cx="381001" cy="381001"/>
        </a:xfrm>
        <a:prstGeom prst="rect">
          <a:avLst/>
        </a:prstGeom>
      </xdr:spPr>
    </xdr:pic>
    <xdr:clientData/>
  </xdr:twoCellAnchor>
  <xdr:twoCellAnchor editAs="oneCell">
    <xdr:from>
      <xdr:col>1</xdr:col>
      <xdr:colOff>0</xdr:colOff>
      <xdr:row>10</xdr:row>
      <xdr:rowOff>0</xdr:rowOff>
    </xdr:from>
    <xdr:to>
      <xdr:col>1</xdr:col>
      <xdr:colOff>391026</xdr:colOff>
      <xdr:row>10</xdr:row>
      <xdr:rowOff>391026</xdr:rowOff>
    </xdr:to>
    <xdr:pic>
      <xdr:nvPicPr>
        <xdr:cNvPr id="35" name="Second exit at roundabout (across)">
          <a:extLst>
            <a:ext uri="{FF2B5EF4-FFF2-40B4-BE49-F238E27FC236}">
              <a16:creationId xmlns:a16="http://schemas.microsoft.com/office/drawing/2014/main" id="{2270E313-C50D-4506-8F33-D0A207CCA242}"/>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33400" y="4676775"/>
          <a:ext cx="391026" cy="391026"/>
        </a:xfrm>
        <a:prstGeom prst="rect">
          <a:avLst/>
        </a:prstGeom>
      </xdr:spPr>
    </xdr:pic>
    <xdr:clientData/>
  </xdr:twoCellAnchor>
  <xdr:twoCellAnchor editAs="oneCell">
    <xdr:from>
      <xdr:col>2</xdr:col>
      <xdr:colOff>0</xdr:colOff>
      <xdr:row>10</xdr:row>
      <xdr:rowOff>0</xdr:rowOff>
    </xdr:from>
    <xdr:to>
      <xdr:col>2</xdr:col>
      <xdr:colOff>391027</xdr:colOff>
      <xdr:row>10</xdr:row>
      <xdr:rowOff>391027</xdr:rowOff>
    </xdr:to>
    <xdr:pic>
      <xdr:nvPicPr>
        <xdr:cNvPr id="36" name="Second exit at roundabout (straight)">
          <a:extLst>
            <a:ext uri="{FF2B5EF4-FFF2-40B4-BE49-F238E27FC236}">
              <a16:creationId xmlns:a16="http://schemas.microsoft.com/office/drawing/2014/main" id="{121B5EA7-6B10-4D44-A017-4FCB5C338C85}"/>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flipH="1">
          <a:off x="1066800" y="4676775"/>
          <a:ext cx="391027" cy="391027"/>
        </a:xfrm>
        <a:prstGeom prst="rect">
          <a:avLst/>
        </a:prstGeom>
      </xdr:spPr>
    </xdr:pic>
    <xdr:clientData/>
  </xdr:twoCellAnchor>
  <xdr:twoCellAnchor editAs="oneCell">
    <xdr:from>
      <xdr:col>3</xdr:col>
      <xdr:colOff>0</xdr:colOff>
      <xdr:row>10</xdr:row>
      <xdr:rowOff>0</xdr:rowOff>
    </xdr:from>
    <xdr:to>
      <xdr:col>3</xdr:col>
      <xdr:colOff>400273</xdr:colOff>
      <xdr:row>10</xdr:row>
      <xdr:rowOff>396039</xdr:rowOff>
    </xdr:to>
    <xdr:pic>
      <xdr:nvPicPr>
        <xdr:cNvPr id="37" name="First exit at roundabout (left)">
          <a:extLst>
            <a:ext uri="{FF2B5EF4-FFF2-40B4-BE49-F238E27FC236}">
              <a16:creationId xmlns:a16="http://schemas.microsoft.com/office/drawing/2014/main" id="{1878E2AB-E4C1-4850-AFB0-B42B81DAF7C4}"/>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flipH="1">
          <a:off x="1600200" y="4676775"/>
          <a:ext cx="400273" cy="396039"/>
        </a:xfrm>
        <a:prstGeom prst="rect">
          <a:avLst/>
        </a:prstGeom>
      </xdr:spPr>
    </xdr:pic>
    <xdr:clientData/>
  </xdr:twoCellAnchor>
  <xdr:twoCellAnchor editAs="oneCell">
    <xdr:from>
      <xdr:col>0</xdr:col>
      <xdr:colOff>0</xdr:colOff>
      <xdr:row>11</xdr:row>
      <xdr:rowOff>0</xdr:rowOff>
    </xdr:from>
    <xdr:to>
      <xdr:col>0</xdr:col>
      <xdr:colOff>381001</xdr:colOff>
      <xdr:row>11</xdr:row>
      <xdr:rowOff>381001</xdr:rowOff>
    </xdr:to>
    <xdr:pic>
      <xdr:nvPicPr>
        <xdr:cNvPr id="38" name="First exit at roundabout (left)">
          <a:extLst>
            <a:ext uri="{FF2B5EF4-FFF2-40B4-BE49-F238E27FC236}">
              <a16:creationId xmlns:a16="http://schemas.microsoft.com/office/drawing/2014/main" id="{E211CFC1-B49C-4FE3-A507-278AE8D3DD88}"/>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flipH="1">
          <a:off x="0" y="5133975"/>
          <a:ext cx="381001" cy="381001"/>
        </a:xfrm>
        <a:prstGeom prst="rect">
          <a:avLst/>
        </a:prstGeom>
      </xdr:spPr>
    </xdr:pic>
    <xdr:clientData/>
  </xdr:twoCellAnchor>
  <xdr:twoCellAnchor editAs="oneCell">
    <xdr:from>
      <xdr:col>1</xdr:col>
      <xdr:colOff>0</xdr:colOff>
      <xdr:row>11</xdr:row>
      <xdr:rowOff>0</xdr:rowOff>
    </xdr:from>
    <xdr:to>
      <xdr:col>1</xdr:col>
      <xdr:colOff>386011</xdr:colOff>
      <xdr:row>11</xdr:row>
      <xdr:rowOff>386011</xdr:rowOff>
    </xdr:to>
    <xdr:pic>
      <xdr:nvPicPr>
        <xdr:cNvPr id="39" name="Third exit of four at roundabout">
          <a:extLst>
            <a:ext uri="{FF2B5EF4-FFF2-40B4-BE49-F238E27FC236}">
              <a16:creationId xmlns:a16="http://schemas.microsoft.com/office/drawing/2014/main" id="{70B197A0-4B1B-4DBC-A094-0E688E51611F}"/>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533400" y="5133975"/>
          <a:ext cx="386011" cy="386011"/>
        </a:xfrm>
        <a:prstGeom prst="rect">
          <a:avLst/>
        </a:prstGeom>
      </xdr:spPr>
    </xdr:pic>
    <xdr:clientData/>
  </xdr:twoCellAnchor>
  <xdr:twoCellAnchor editAs="oneCell">
    <xdr:from>
      <xdr:col>2</xdr:col>
      <xdr:colOff>0</xdr:colOff>
      <xdr:row>11</xdr:row>
      <xdr:rowOff>0</xdr:rowOff>
    </xdr:from>
    <xdr:to>
      <xdr:col>2</xdr:col>
      <xdr:colOff>386010</xdr:colOff>
      <xdr:row>11</xdr:row>
      <xdr:rowOff>386010</xdr:rowOff>
    </xdr:to>
    <xdr:pic>
      <xdr:nvPicPr>
        <xdr:cNvPr id="40" name="First exit of three at roundabout">
          <a:extLst>
            <a:ext uri="{FF2B5EF4-FFF2-40B4-BE49-F238E27FC236}">
              <a16:creationId xmlns:a16="http://schemas.microsoft.com/office/drawing/2014/main" id="{9463CFCA-3C8D-4BA4-9D53-491B99E3624F}"/>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066800" y="5133975"/>
          <a:ext cx="386010" cy="386010"/>
        </a:xfrm>
        <a:prstGeom prst="rect">
          <a:avLst/>
        </a:prstGeom>
      </xdr:spPr>
    </xdr:pic>
    <xdr:clientData/>
  </xdr:twoCellAnchor>
  <xdr:twoCellAnchor editAs="oneCell">
    <xdr:from>
      <xdr:col>3</xdr:col>
      <xdr:colOff>0</xdr:colOff>
      <xdr:row>11</xdr:row>
      <xdr:rowOff>0</xdr:rowOff>
    </xdr:from>
    <xdr:to>
      <xdr:col>3</xdr:col>
      <xdr:colOff>380998</xdr:colOff>
      <xdr:row>11</xdr:row>
      <xdr:rowOff>379322</xdr:rowOff>
    </xdr:to>
    <xdr:pic>
      <xdr:nvPicPr>
        <xdr:cNvPr id="41" name="First exit of four at roundabout">
          <a:extLst>
            <a:ext uri="{FF2B5EF4-FFF2-40B4-BE49-F238E27FC236}">
              <a16:creationId xmlns:a16="http://schemas.microsoft.com/office/drawing/2014/main" id="{BE1FB2CB-0717-412A-BFF1-B537AB6E8507}"/>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600200" y="5133975"/>
          <a:ext cx="380998" cy="379322"/>
        </a:xfrm>
        <a:prstGeom prst="rect">
          <a:avLst/>
        </a:prstGeom>
      </xdr:spPr>
    </xdr:pic>
    <xdr:clientData/>
  </xdr:twoCellAnchor>
  <xdr:twoCellAnchor editAs="oneCell">
    <xdr:from>
      <xdr:col>0</xdr:col>
      <xdr:colOff>0</xdr:colOff>
      <xdr:row>12</xdr:row>
      <xdr:rowOff>0</xdr:rowOff>
    </xdr:from>
    <xdr:to>
      <xdr:col>0</xdr:col>
      <xdr:colOff>380998</xdr:colOff>
      <xdr:row>12</xdr:row>
      <xdr:rowOff>379322</xdr:rowOff>
    </xdr:to>
    <xdr:pic>
      <xdr:nvPicPr>
        <xdr:cNvPr id="42" name="Fourth exit at roundabout">
          <a:extLst>
            <a:ext uri="{FF2B5EF4-FFF2-40B4-BE49-F238E27FC236}">
              <a16:creationId xmlns:a16="http://schemas.microsoft.com/office/drawing/2014/main" id="{49D575C0-0379-4197-9BDC-CEDBAD44946A}"/>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flipH="1">
          <a:off x="0" y="5591175"/>
          <a:ext cx="380998" cy="379322"/>
        </a:xfrm>
        <a:prstGeom prst="rect">
          <a:avLst/>
        </a:prstGeom>
      </xdr:spPr>
    </xdr:pic>
    <xdr:clientData/>
  </xdr:twoCellAnchor>
  <xdr:twoCellAnchor editAs="oneCell">
    <xdr:from>
      <xdr:col>1</xdr:col>
      <xdr:colOff>0</xdr:colOff>
      <xdr:row>12</xdr:row>
      <xdr:rowOff>0</xdr:rowOff>
    </xdr:from>
    <xdr:to>
      <xdr:col>1</xdr:col>
      <xdr:colOff>428623</xdr:colOff>
      <xdr:row>12</xdr:row>
      <xdr:rowOff>423210</xdr:rowOff>
    </xdr:to>
    <xdr:pic>
      <xdr:nvPicPr>
        <xdr:cNvPr id="43" name="Traffic lights">
          <a:extLst>
            <a:ext uri="{FF2B5EF4-FFF2-40B4-BE49-F238E27FC236}">
              <a16:creationId xmlns:a16="http://schemas.microsoft.com/office/drawing/2014/main" id="{E642858F-3D68-493A-B88E-2B0E3848A713}"/>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533400" y="5591175"/>
          <a:ext cx="428623" cy="42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404812</xdr:colOff>
      <xdr:row>12</xdr:row>
      <xdr:rowOff>397583</xdr:rowOff>
    </xdr:to>
    <xdr:pic>
      <xdr:nvPicPr>
        <xdr:cNvPr id="44" name="Horse riders">
          <a:extLst>
            <a:ext uri="{FF2B5EF4-FFF2-40B4-BE49-F238E27FC236}">
              <a16:creationId xmlns:a16="http://schemas.microsoft.com/office/drawing/2014/main" id="{64398646-E8CC-4DB1-AF1A-EC2E0D92760F}"/>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066800" y="5591175"/>
          <a:ext cx="404812" cy="397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441156</xdr:colOff>
      <xdr:row>12</xdr:row>
      <xdr:rowOff>396038</xdr:rowOff>
    </xdr:to>
    <xdr:pic>
      <xdr:nvPicPr>
        <xdr:cNvPr id="45" name="Warning">
          <a:extLst>
            <a:ext uri="{FF2B5EF4-FFF2-40B4-BE49-F238E27FC236}">
              <a16:creationId xmlns:a16="http://schemas.microsoft.com/office/drawing/2014/main" id="{C607D346-0097-4C8B-8F31-CCDE4928B870}"/>
            </a:ext>
          </a:extLst>
        </xdr:cNvPr>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1600200" y="5591175"/>
          <a:ext cx="441156" cy="396038"/>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13</xdr:col>
      <xdr:colOff>838200</xdr:colOff>
      <xdr:row>53</xdr:row>
      <xdr:rowOff>170846</xdr:rowOff>
    </xdr:to>
    <xdr:pic>
      <xdr:nvPicPr>
        <xdr:cNvPr id="4" name="Picture 3">
          <a:extLst>
            <a:ext uri="{FF2B5EF4-FFF2-40B4-BE49-F238E27FC236}">
              <a16:creationId xmlns:a16="http://schemas.microsoft.com/office/drawing/2014/main" id="{807D8037-0188-C104-3226-DD0F09545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365480"/>
          <a:ext cx="7772400" cy="49219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83</xdr:row>
      <xdr:rowOff>0</xdr:rowOff>
    </xdr:from>
    <xdr:to>
      <xdr:col>6</xdr:col>
      <xdr:colOff>259080</xdr:colOff>
      <xdr:row>105</xdr:row>
      <xdr:rowOff>158319</xdr:rowOff>
    </xdr:to>
    <xdr:pic>
      <xdr:nvPicPr>
        <xdr:cNvPr id="4" name="Picture 3">
          <a:extLst>
            <a:ext uri="{FF2B5EF4-FFF2-40B4-BE49-F238E27FC236}">
              <a16:creationId xmlns:a16="http://schemas.microsoft.com/office/drawing/2014/main" id="{89A1A7F4-801B-4E73-86A6-B70059C0F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00" y="19560540"/>
          <a:ext cx="7772400" cy="4181679"/>
        </a:xfrm>
        <a:prstGeom prst="rect">
          <a:avLst/>
        </a:prstGeom>
      </xdr:spPr>
    </xdr:pic>
    <xdr:clientData/>
  </xdr:twoCellAnchor>
  <xdr:twoCellAnchor editAs="oneCell">
    <xdr:from>
      <xdr:col>0</xdr:col>
      <xdr:colOff>0</xdr:colOff>
      <xdr:row>32</xdr:row>
      <xdr:rowOff>0</xdr:rowOff>
    </xdr:from>
    <xdr:to>
      <xdr:col>5</xdr:col>
      <xdr:colOff>259080</xdr:colOff>
      <xdr:row>40</xdr:row>
      <xdr:rowOff>20647</xdr:rowOff>
    </xdr:to>
    <xdr:pic>
      <xdr:nvPicPr>
        <xdr:cNvPr id="12" name="Picture 11">
          <a:extLst>
            <a:ext uri="{FF2B5EF4-FFF2-40B4-BE49-F238E27FC236}">
              <a16:creationId xmlns:a16="http://schemas.microsoft.com/office/drawing/2014/main" id="{92317C01-20C6-4966-D394-30111C77A6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783580"/>
          <a:ext cx="7772400" cy="5933767"/>
        </a:xfrm>
        <a:prstGeom prst="rect">
          <a:avLst/>
        </a:prstGeom>
      </xdr:spPr>
    </xdr:pic>
    <xdr:clientData/>
  </xdr:twoCellAnchor>
  <xdr:twoCellAnchor editAs="oneCell">
    <xdr:from>
      <xdr:col>0</xdr:col>
      <xdr:colOff>0</xdr:colOff>
      <xdr:row>64</xdr:row>
      <xdr:rowOff>0</xdr:rowOff>
    </xdr:from>
    <xdr:to>
      <xdr:col>5</xdr:col>
      <xdr:colOff>259080</xdr:colOff>
      <xdr:row>82</xdr:row>
      <xdr:rowOff>386700</xdr:rowOff>
    </xdr:to>
    <xdr:pic>
      <xdr:nvPicPr>
        <xdr:cNvPr id="7" name="Picture 6">
          <a:extLst>
            <a:ext uri="{FF2B5EF4-FFF2-40B4-BE49-F238E27FC236}">
              <a16:creationId xmlns:a16="http://schemas.microsoft.com/office/drawing/2014/main" id="{2BC63DC2-ABE1-4F42-ABA9-F6BE46CB0D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710660"/>
          <a:ext cx="7772400" cy="367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arga.sctc@zoho.com"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events.britishtriathlon.org/uploads/content/British%20Triathlon%20Guide%20to%20Medical%20Cover%20at%20Permitted%20Events.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vents.britishtriathlon.org/uploads/content/Water%20Quality%20Guidance.pdf" TargetMode="External"/><Relationship Id="rId1" Type="http://schemas.openxmlformats.org/officeDocument/2006/relationships/hyperlink" Target="https://events.britishtriathlon.org/uploads/content/Organised%20Open%20Water%20Swimming%20(May2017).pdf" TargetMode="External"/><Relationship Id="rId5" Type="http://schemas.openxmlformats.org/officeDocument/2006/relationships/vmlDrawing" Target="../drawings/vmlDrawing4.v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events.britishtriathlon.org/uploads/content/British%20Triathlon%20Guide%20To%20Cycle%20Course%20Design.pdf" TargetMode="Externa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
  <sheetViews>
    <sheetView workbookViewId="0">
      <selection activeCell="A3" sqref="A3"/>
    </sheetView>
  </sheetViews>
  <sheetFormatPr defaultRowHeight="12" x14ac:dyDescent="0.3"/>
  <cols>
    <col min="1" max="1" width="33.42578125" bestFit="1" customWidth="1"/>
    <col min="2" max="2" width="33.42578125" customWidth="1"/>
    <col min="3" max="3" width="30.7109375" bestFit="1" customWidth="1"/>
    <col min="4" max="4" width="16" bestFit="1" customWidth="1"/>
  </cols>
  <sheetData>
    <row r="1" spans="1:5" x14ac:dyDescent="0.3">
      <c r="A1" t="s">
        <v>196</v>
      </c>
      <c r="B1" t="s">
        <v>213</v>
      </c>
      <c r="C1" t="s">
        <v>228</v>
      </c>
      <c r="D1" t="s">
        <v>35</v>
      </c>
      <c r="E1" t="s">
        <v>259</v>
      </c>
    </row>
    <row r="2" spans="1:5" x14ac:dyDescent="0.3">
      <c r="A2" t="s">
        <v>265</v>
      </c>
      <c r="B2" t="s">
        <v>214</v>
      </c>
      <c r="C2" s="9" t="s">
        <v>231</v>
      </c>
      <c r="D2" t="s">
        <v>36</v>
      </c>
      <c r="E2" t="s">
        <v>262</v>
      </c>
    </row>
    <row r="3" spans="1:5" x14ac:dyDescent="0.3">
      <c r="B3" t="s">
        <v>215</v>
      </c>
      <c r="C3" t="s">
        <v>230</v>
      </c>
      <c r="D3" t="s">
        <v>30</v>
      </c>
      <c r="E3" t="s">
        <v>260</v>
      </c>
    </row>
    <row r="4" spans="1:5" x14ac:dyDescent="0.3">
      <c r="B4" t="s">
        <v>216</v>
      </c>
      <c r="D4" t="s">
        <v>37</v>
      </c>
      <c r="E4" t="s">
        <v>263</v>
      </c>
    </row>
    <row r="5" spans="1:5" x14ac:dyDescent="0.3">
      <c r="E5" t="s">
        <v>261</v>
      </c>
    </row>
    <row r="6" spans="1:5" x14ac:dyDescent="0.3">
      <c r="E6" t="s">
        <v>264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4EC1E0"/>
  </sheetPr>
  <dimension ref="A1:Z94"/>
  <sheetViews>
    <sheetView topLeftCell="A25" zoomScaleNormal="100" zoomScaleSheetLayoutView="100" workbookViewId="0">
      <selection activeCell="U12" sqref="U12"/>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5" width="10" style="2" customWidth="1"/>
    <col min="16" max="16" width="10" style="4" customWidth="1"/>
    <col min="17" max="17" width="26.42578125" style="2" customWidth="1"/>
    <col min="18"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6" s="11" customFormat="1" ht="21" customHeight="1" x14ac:dyDescent="0.3">
      <c r="A1" s="71" t="s">
        <v>109</v>
      </c>
      <c r="B1" s="71"/>
      <c r="C1" s="71"/>
      <c r="D1" s="71"/>
      <c r="E1" s="71"/>
      <c r="F1" s="71"/>
      <c r="G1" s="71"/>
      <c r="H1" s="71"/>
      <c r="I1" s="71"/>
      <c r="J1" s="71"/>
      <c r="K1" s="71"/>
      <c r="L1" s="71"/>
      <c r="M1" s="71"/>
      <c r="N1" s="71"/>
      <c r="O1" s="71"/>
      <c r="P1" s="71"/>
      <c r="Q1" s="71"/>
      <c r="R1" s="104"/>
    </row>
    <row r="2" spans="1:26" ht="3.75" customHeight="1" x14ac:dyDescent="0.3"/>
    <row r="3" spans="1:26" s="43" customFormat="1" ht="13.5" customHeight="1" x14ac:dyDescent="0.3">
      <c r="A3" s="55" t="s">
        <v>301</v>
      </c>
      <c r="B3" s="2"/>
      <c r="C3" s="2"/>
      <c r="D3" s="2"/>
      <c r="E3" s="2"/>
      <c r="F3" s="2"/>
      <c r="G3" s="2"/>
      <c r="H3" s="2"/>
      <c r="I3" s="2"/>
      <c r="J3" s="2"/>
      <c r="K3" s="2"/>
      <c r="L3" s="2"/>
      <c r="M3" s="2"/>
      <c r="N3" s="2"/>
      <c r="O3" s="2"/>
      <c r="P3" s="2"/>
      <c r="Q3" s="2"/>
      <c r="R3" s="2"/>
      <c r="W3" s="44"/>
      <c r="X3" s="44"/>
    </row>
    <row r="4" spans="1:26" ht="3.75" customHeight="1" x14ac:dyDescent="0.3">
      <c r="P4" s="2"/>
    </row>
    <row r="5" spans="1:26" x14ac:dyDescent="0.3">
      <c r="A5" s="142" t="s">
        <v>48</v>
      </c>
      <c r="B5" s="142"/>
      <c r="C5" s="142"/>
      <c r="D5" s="142"/>
      <c r="E5" s="142"/>
      <c r="F5" s="142"/>
      <c r="G5" s="142"/>
      <c r="H5" s="142"/>
      <c r="I5" s="142"/>
      <c r="J5" s="142"/>
      <c r="K5" s="142"/>
      <c r="L5" s="142"/>
    </row>
    <row r="6" spans="1:26" s="8" customFormat="1" ht="45" customHeight="1" x14ac:dyDescent="0.3">
      <c r="A6" s="148" t="s">
        <v>443</v>
      </c>
      <c r="B6" s="148"/>
      <c r="C6" s="148"/>
      <c r="D6" s="148"/>
      <c r="E6" s="148"/>
      <c r="F6" s="148"/>
      <c r="G6" s="148"/>
      <c r="H6" s="148"/>
      <c r="I6" s="148"/>
      <c r="J6" s="148"/>
      <c r="K6" s="148"/>
      <c r="L6" s="148"/>
      <c r="M6" s="148"/>
      <c r="N6" s="148"/>
      <c r="O6" s="148"/>
      <c r="P6" s="148"/>
      <c r="Q6" s="148"/>
      <c r="R6" s="148"/>
      <c r="W6" s="2"/>
      <c r="X6" s="2"/>
      <c r="Y6" s="2"/>
      <c r="Z6" s="2"/>
    </row>
    <row r="7" spans="1:26" ht="3.75" customHeight="1" x14ac:dyDescent="0.3">
      <c r="P7" s="2"/>
    </row>
    <row r="8" spans="1:26" x14ac:dyDescent="0.3">
      <c r="A8" s="2" t="s">
        <v>299</v>
      </c>
      <c r="P8" s="2"/>
    </row>
    <row r="9" spans="1:26" ht="3.75" customHeight="1" x14ac:dyDescent="0.3">
      <c r="P9" s="2"/>
    </row>
    <row r="10" spans="1:26" x14ac:dyDescent="0.3">
      <c r="A10" s="102" t="s">
        <v>232</v>
      </c>
      <c r="B10" s="102"/>
      <c r="C10" s="102"/>
      <c r="D10" s="102"/>
      <c r="E10" s="102"/>
      <c r="F10" s="102"/>
      <c r="G10" s="102" t="s">
        <v>14</v>
      </c>
      <c r="H10" s="102"/>
      <c r="I10" s="102"/>
      <c r="J10" s="102" t="s">
        <v>31</v>
      </c>
      <c r="K10" s="102"/>
      <c r="L10" s="102" t="s">
        <v>33</v>
      </c>
      <c r="M10" s="102"/>
      <c r="N10" s="102"/>
      <c r="O10" s="102"/>
      <c r="P10" s="102"/>
      <c r="Q10" s="102"/>
      <c r="R10" s="102"/>
    </row>
    <row r="11" spans="1:26" ht="31.5" customHeight="1" x14ac:dyDescent="0.3">
      <c r="A11" s="97" t="s">
        <v>233</v>
      </c>
      <c r="B11" s="97"/>
      <c r="C11" s="97"/>
      <c r="D11" s="97"/>
      <c r="E11" s="97"/>
      <c r="F11" s="97"/>
      <c r="G11" s="128" t="s">
        <v>122</v>
      </c>
      <c r="H11" s="128"/>
      <c r="I11" s="128"/>
      <c r="J11" s="128" t="s">
        <v>38</v>
      </c>
      <c r="K11" s="128"/>
      <c r="L11" s="132" t="s">
        <v>315</v>
      </c>
      <c r="M11" s="132"/>
      <c r="N11" s="132"/>
      <c r="O11" s="132"/>
      <c r="P11" s="132"/>
      <c r="Q11" s="132"/>
      <c r="R11" s="36" t="s">
        <v>75</v>
      </c>
    </row>
    <row r="12" spans="1:26" s="46" customFormat="1" ht="204" x14ac:dyDescent="0.3">
      <c r="A12" s="110" t="s">
        <v>94</v>
      </c>
      <c r="B12" s="110"/>
      <c r="C12" s="110"/>
      <c r="D12" s="110"/>
      <c r="E12" s="110"/>
      <c r="F12" s="110"/>
      <c r="G12" s="111" t="s">
        <v>76</v>
      </c>
      <c r="H12" s="111"/>
      <c r="I12" s="111"/>
      <c r="J12" s="112" t="s">
        <v>332</v>
      </c>
      <c r="K12" s="113"/>
      <c r="L12" s="179" t="s">
        <v>466</v>
      </c>
      <c r="M12" s="180"/>
      <c r="N12" s="180"/>
      <c r="O12" s="180"/>
      <c r="P12" s="180"/>
      <c r="Q12" s="181"/>
      <c r="R12" s="47" t="s">
        <v>340</v>
      </c>
      <c r="W12" s="44" t="str">
        <f>A12</f>
        <v>Conflict with other users - vehicles, horse riders, pedestrians, non-event runners/cyclists</v>
      </c>
      <c r="X12" s="44" t="str">
        <f>L12</f>
        <v xml:space="preserve">All required agencies, landowners and stakeholders along route notified. Advance notification signage displayed as agencies require. Run course to be clearly signed for awareness of other users. Other local events contacted prior to race e.g. Tockington Horse Show to ensure we do not hold our event on same date. PUBLIC ACCESS: the field is accessible via the main gate and also 2 styles - however previous editions of this race have shown that it is rare for any walkers etc. to enter the field on a Saturday/Sunday/bank holiday morning during the time period of the race. WArning signs are erected at the key entry points to the field to alert members of the public and with the very low course loading (100 or fewer competitors on an open field with a wide course and excellent visibility at all points) there is negligible chance of any adverse interaction between competitors and public. During the run marshals are stationed at the run start and the first turning. WIDTH OF COURSE: The course width is generous - 5-10m+ for the entire length of the circuit. The course is marked with cones in the field corners and small arrow signs marking the inner edge of the course - runners simply run in a loop around the outside of the signs/cones while remaining within the boundary of the field which is fenced. </v>
      </c>
      <c r="Y12" s="43"/>
      <c r="Z12" s="43"/>
    </row>
    <row r="13" spans="1:26" s="43" customFormat="1" ht="28.5" customHeight="1" x14ac:dyDescent="0.3">
      <c r="A13" s="110" t="s">
        <v>78</v>
      </c>
      <c r="B13" s="110"/>
      <c r="C13" s="110"/>
      <c r="D13" s="110"/>
      <c r="E13" s="110"/>
      <c r="F13" s="110"/>
      <c r="G13" s="111" t="s">
        <v>74</v>
      </c>
      <c r="H13" s="111"/>
      <c r="I13" s="111"/>
      <c r="J13" s="112" t="s">
        <v>332</v>
      </c>
      <c r="K13" s="113"/>
      <c r="L13" s="179" t="s">
        <v>93</v>
      </c>
      <c r="M13" s="180"/>
      <c r="N13" s="180"/>
      <c r="O13" s="180"/>
      <c r="P13" s="180"/>
      <c r="Q13" s="181"/>
      <c r="R13" s="47" t="s">
        <v>340</v>
      </c>
      <c r="W13" s="44" t="str">
        <f>A13</f>
        <v>Competitors unfamiliar with route</v>
      </c>
      <c r="X13" s="44" t="str">
        <f>L13</f>
        <v>Run route to be made available to competitors in advance. Run course to be clearly signed for competitors and key points identified in pre-race briefing.</v>
      </c>
      <c r="Y13" s="46"/>
      <c r="Z13" s="46"/>
    </row>
    <row r="14" spans="1:26" s="43" customFormat="1" ht="72" x14ac:dyDescent="0.3">
      <c r="A14" s="110" t="s">
        <v>80</v>
      </c>
      <c r="B14" s="110"/>
      <c r="C14" s="110"/>
      <c r="D14" s="110"/>
      <c r="E14" s="110"/>
      <c r="F14" s="110"/>
      <c r="G14" s="111" t="s">
        <v>81</v>
      </c>
      <c r="H14" s="111"/>
      <c r="I14" s="111"/>
      <c r="J14" s="112" t="s">
        <v>332</v>
      </c>
      <c r="K14" s="113"/>
      <c r="L14" s="179" t="s">
        <v>436</v>
      </c>
      <c r="M14" s="180"/>
      <c r="N14" s="180"/>
      <c r="O14" s="180"/>
      <c r="P14" s="180"/>
      <c r="Q14" s="181"/>
      <c r="R14" s="47" t="s">
        <v>340</v>
      </c>
      <c r="W14" s="44" t="str">
        <f t="shared" ref="W14:W18" si="0">A14</f>
        <v>Marshals on course</v>
      </c>
      <c r="X14" s="44" t="str">
        <f t="shared" ref="X14:X18" si="1">L14</f>
        <v>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 RUN IS 5 LAPS OF SCHOOL PLAYING FIELD - NO HIGHWAY.</v>
      </c>
    </row>
    <row r="15" spans="1:26" s="43" customFormat="1" ht="24" x14ac:dyDescent="0.3">
      <c r="A15" s="110" t="s">
        <v>341</v>
      </c>
      <c r="B15" s="110"/>
      <c r="C15" s="110"/>
      <c r="D15" s="110"/>
      <c r="E15" s="110"/>
      <c r="F15" s="110"/>
      <c r="G15" s="111" t="s">
        <v>342</v>
      </c>
      <c r="H15" s="111"/>
      <c r="I15" s="111"/>
      <c r="J15" s="112" t="s">
        <v>339</v>
      </c>
      <c r="K15" s="113"/>
      <c r="L15" s="179" t="s">
        <v>349</v>
      </c>
      <c r="M15" s="180"/>
      <c r="N15" s="180"/>
      <c r="O15" s="180"/>
      <c r="P15" s="180"/>
      <c r="Q15" s="181"/>
      <c r="R15" s="47" t="s">
        <v>340</v>
      </c>
      <c r="W15" s="44" t="str">
        <f t="shared" si="0"/>
        <v>Run surface</v>
      </c>
      <c r="X15" s="44" t="str">
        <f t="shared" si="1"/>
        <v xml:space="preserve">Run is on grass. Trail shoes recommended and route clearly signed "slippery underfoot", also to be mentioned in pre-race briefing to take care on grass. </v>
      </c>
    </row>
    <row r="16" spans="1:26" s="43" customFormat="1" ht="108" x14ac:dyDescent="0.3">
      <c r="A16" s="110" t="s">
        <v>368</v>
      </c>
      <c r="B16" s="110"/>
      <c r="C16" s="110"/>
      <c r="D16" s="110"/>
      <c r="E16" s="110"/>
      <c r="F16" s="110"/>
      <c r="G16" s="111" t="s">
        <v>342</v>
      </c>
      <c r="H16" s="111"/>
      <c r="I16" s="111"/>
      <c r="J16" s="112" t="s">
        <v>332</v>
      </c>
      <c r="K16" s="113"/>
      <c r="L16" s="179" t="s">
        <v>419</v>
      </c>
      <c r="M16" s="180"/>
      <c r="N16" s="180"/>
      <c r="O16" s="180"/>
      <c r="P16" s="180"/>
      <c r="Q16" s="181"/>
      <c r="R16" s="47" t="s">
        <v>340</v>
      </c>
      <c r="W16" s="44" t="str">
        <f t="shared" si="0"/>
        <v>Run - spectators</v>
      </c>
      <c r="X16" s="44" t="str">
        <f t="shared" si="1"/>
        <v xml:space="preserve">Spectator numbers are very low (previous editions of the race have peaked at around 20 supporters/spectators). Spectators are informed in pre-race communications, at race registration and by announcement before the start to stay clear of the course and observe from the infield area which gives excellent views of the entire run course, finish and transition. The Pavilion (for toilets) and its sheltered veranda area are open throughout for spectators to get shelter, use of restrooms etc. Spectators are kept off the course by marshals at the start/finish and by the marshal(s) immediately alongside the Pavilion itself who are present during the run sections of the race. </v>
      </c>
    </row>
    <row r="17" spans="1:26" s="43" customFormat="1" ht="72" x14ac:dyDescent="0.3">
      <c r="A17" s="110" t="s">
        <v>366</v>
      </c>
      <c r="B17" s="110"/>
      <c r="C17" s="110"/>
      <c r="D17" s="110"/>
      <c r="E17" s="110"/>
      <c r="F17" s="110"/>
      <c r="G17" s="111" t="s">
        <v>367</v>
      </c>
      <c r="H17" s="111"/>
      <c r="I17" s="111"/>
      <c r="J17" s="112" t="s">
        <v>332</v>
      </c>
      <c r="K17" s="113"/>
      <c r="L17" s="179" t="s">
        <v>398</v>
      </c>
      <c r="M17" s="180"/>
      <c r="N17" s="180"/>
      <c r="O17" s="180"/>
      <c r="P17" s="180"/>
      <c r="Q17" s="181"/>
      <c r="R17" s="47" t="s">
        <v>340</v>
      </c>
      <c r="W17" s="44" t="str">
        <f t="shared" si="0"/>
        <v>Run route - access for emergency vehicles</v>
      </c>
      <c r="X17" s="44" t="str">
        <f t="shared" si="1"/>
        <v>Access for emergency vehicles is maintained throughout the race by having both panels of the wide field gate open at all times. This allows easy access for an ambulance or other emergency vehicle to the start, transition and race HQ areas plus the entire run course. A marshal is stationed on the gate throughout the event and can direct emergency vehicles on arrival as required and remove the roadcone from the gateway.</v>
      </c>
    </row>
    <row r="18" spans="1:26" s="43" customFormat="1" ht="48" x14ac:dyDescent="0.3">
      <c r="A18" s="110" t="s">
        <v>352</v>
      </c>
      <c r="B18" s="110"/>
      <c r="C18" s="110"/>
      <c r="D18" s="110"/>
      <c r="E18" s="110"/>
      <c r="F18" s="110"/>
      <c r="G18" s="111" t="s">
        <v>342</v>
      </c>
      <c r="H18" s="111"/>
      <c r="I18" s="111"/>
      <c r="J18" s="112" t="s">
        <v>332</v>
      </c>
      <c r="K18" s="113"/>
      <c r="L18" s="179" t="s">
        <v>437</v>
      </c>
      <c r="M18" s="180"/>
      <c r="N18" s="180"/>
      <c r="O18" s="180"/>
      <c r="P18" s="180"/>
      <c r="Q18" s="181"/>
      <c r="R18" s="47" t="s">
        <v>340</v>
      </c>
      <c r="W18" s="44" t="str">
        <f t="shared" si="0"/>
        <v>Run Route - general</v>
      </c>
      <c r="X18" s="44" t="str">
        <f t="shared" si="1"/>
        <v xml:space="preserve">No turn by turn description of the route is given below as it is a simple rectangle on a field with cones at the corners of which the runners complete 5 laps as part the run leg. The full course is in view from race HQ and finish area and is detailed to all competitors in the pre race briefing at HQ. </v>
      </c>
    </row>
    <row r="19" spans="1:26" s="43" customFormat="1" ht="134.4" customHeight="1" x14ac:dyDescent="0.3">
      <c r="A19" s="110" t="s">
        <v>450</v>
      </c>
      <c r="B19" s="110"/>
      <c r="C19" s="110"/>
      <c r="D19" s="110"/>
      <c r="E19" s="110"/>
      <c r="F19" s="110"/>
      <c r="G19" s="111" t="s">
        <v>342</v>
      </c>
      <c r="H19" s="111"/>
      <c r="I19" s="111"/>
      <c r="J19" s="112" t="s">
        <v>332</v>
      </c>
      <c r="K19" s="113"/>
      <c r="L19" s="179" t="s">
        <v>458</v>
      </c>
      <c r="M19" s="180"/>
      <c r="N19" s="180"/>
      <c r="O19" s="180"/>
      <c r="P19" s="180"/>
      <c r="Q19" s="181"/>
      <c r="R19" s="47" t="s">
        <v>340</v>
      </c>
      <c r="W19" s="44"/>
      <c r="X19" s="44"/>
    </row>
    <row r="20" spans="1:26" s="43" customFormat="1" ht="156.6" customHeight="1" x14ac:dyDescent="0.3">
      <c r="A20" s="182" t="s">
        <v>451</v>
      </c>
      <c r="B20" s="182"/>
      <c r="C20" s="182"/>
      <c r="D20" s="182"/>
      <c r="E20" s="182"/>
      <c r="F20" s="182"/>
      <c r="G20" s="111" t="s">
        <v>342</v>
      </c>
      <c r="H20" s="111"/>
      <c r="I20" s="111"/>
      <c r="J20" s="112" t="s">
        <v>332</v>
      </c>
      <c r="K20" s="113"/>
      <c r="L20" s="179" t="s">
        <v>459</v>
      </c>
      <c r="M20" s="180"/>
      <c r="N20" s="180"/>
      <c r="O20" s="180"/>
      <c r="P20" s="180"/>
      <c r="Q20" s="181"/>
      <c r="R20" s="47" t="s">
        <v>340</v>
      </c>
      <c r="W20" s="44"/>
      <c r="X20" s="44"/>
    </row>
    <row r="21" spans="1:26" s="43" customFormat="1" ht="12" x14ac:dyDescent="0.3">
      <c r="A21" s="62"/>
      <c r="B21" s="62"/>
      <c r="C21" s="62"/>
      <c r="D21" s="62"/>
      <c r="E21" s="62"/>
      <c r="F21" s="62"/>
      <c r="G21" s="63"/>
      <c r="H21" s="63"/>
      <c r="I21" s="63"/>
      <c r="J21" s="64"/>
      <c r="K21" s="64"/>
      <c r="L21" s="65"/>
      <c r="M21" s="65"/>
      <c r="N21" s="65"/>
      <c r="O21" s="65"/>
      <c r="P21" s="65"/>
      <c r="Q21" s="65"/>
      <c r="R21" s="63"/>
      <c r="W21" s="44"/>
      <c r="X21" s="44"/>
    </row>
    <row r="22" spans="1:26" x14ac:dyDescent="0.3">
      <c r="A22" s="62"/>
      <c r="B22" s="62"/>
      <c r="C22" s="62"/>
      <c r="D22" s="62"/>
      <c r="E22" s="62"/>
      <c r="F22" s="62"/>
      <c r="G22" s="63"/>
      <c r="H22" s="63"/>
      <c r="I22" s="63"/>
      <c r="J22" s="64"/>
      <c r="K22" s="64"/>
      <c r="L22" s="65"/>
      <c r="M22" s="65"/>
      <c r="N22" s="65"/>
      <c r="O22" s="65"/>
      <c r="P22" s="65"/>
      <c r="Q22" s="65"/>
      <c r="R22" s="63"/>
      <c r="W22" s="44"/>
      <c r="X22" s="44"/>
      <c r="Y22" s="43"/>
      <c r="Z22" s="43"/>
    </row>
    <row r="23" spans="1:26" x14ac:dyDescent="0.3">
      <c r="W23" s="44"/>
      <c r="X23" s="44"/>
      <c r="Y23" s="43"/>
      <c r="Z23" s="43"/>
    </row>
    <row r="24" spans="1:26" ht="3.75" customHeight="1" x14ac:dyDescent="0.3">
      <c r="A24" s="2" t="s">
        <v>300</v>
      </c>
    </row>
    <row r="25" spans="1:26" s="5" customFormat="1" ht="13.5" customHeight="1" x14ac:dyDescent="0.3">
      <c r="A25" s="2"/>
      <c r="B25" s="4"/>
      <c r="C25" s="4"/>
      <c r="D25" s="2"/>
      <c r="E25" s="2"/>
      <c r="F25" s="2"/>
      <c r="G25" s="2"/>
      <c r="H25" s="2"/>
      <c r="I25" s="2"/>
      <c r="J25" s="2"/>
      <c r="K25" s="2"/>
      <c r="L25" s="2"/>
      <c r="M25" s="2"/>
      <c r="N25" s="2"/>
      <c r="O25" s="2"/>
      <c r="P25" s="4"/>
      <c r="Q25" s="2"/>
      <c r="R25" s="2"/>
    </row>
    <row r="26" spans="1:26" s="5" customFormat="1" ht="11.4" x14ac:dyDescent="0.3">
      <c r="A26" s="149" t="s">
        <v>297</v>
      </c>
      <c r="B26" s="149"/>
      <c r="C26" s="149"/>
      <c r="D26" s="149"/>
      <c r="E26" s="149"/>
      <c r="F26" s="149"/>
      <c r="G26" s="149"/>
      <c r="H26" s="149"/>
      <c r="I26" s="149"/>
      <c r="J26" s="149"/>
      <c r="K26" s="149"/>
      <c r="L26" s="149"/>
      <c r="M26" s="149"/>
      <c r="N26" s="149"/>
      <c r="O26" s="149"/>
      <c r="P26" s="149"/>
      <c r="Q26" s="149"/>
      <c r="R26" s="149"/>
    </row>
    <row r="27" spans="1:26" s="5" customFormat="1" ht="11.4" x14ac:dyDescent="0.3">
      <c r="A27" s="7" t="s">
        <v>42</v>
      </c>
      <c r="B27" s="6"/>
      <c r="C27" s="6"/>
      <c r="D27" s="7"/>
      <c r="E27" s="7"/>
      <c r="F27" s="7"/>
      <c r="G27" s="7"/>
      <c r="H27" s="7"/>
      <c r="I27" s="7"/>
      <c r="J27" s="7"/>
      <c r="K27" s="7"/>
      <c r="L27" s="7"/>
      <c r="M27" s="7"/>
      <c r="N27" s="7"/>
      <c r="O27" s="7"/>
      <c r="P27" s="6"/>
      <c r="Q27" s="7"/>
      <c r="R27" s="7"/>
    </row>
    <row r="28" spans="1:26" s="5" customFormat="1" ht="11.4" x14ac:dyDescent="0.3">
      <c r="A28" s="7" t="s">
        <v>43</v>
      </c>
      <c r="B28" s="6"/>
      <c r="C28" s="6"/>
      <c r="D28" s="7"/>
      <c r="E28" s="7"/>
      <c r="F28" s="7"/>
      <c r="G28" s="7"/>
      <c r="H28" s="7"/>
      <c r="I28" s="7"/>
      <c r="J28" s="7"/>
      <c r="K28" s="7"/>
      <c r="L28" s="7"/>
      <c r="M28" s="7"/>
      <c r="N28" s="7"/>
      <c r="O28" s="7"/>
      <c r="P28" s="6"/>
      <c r="Q28" s="7"/>
      <c r="R28" s="7"/>
    </row>
    <row r="29" spans="1:26" s="5" customFormat="1" ht="11.4" x14ac:dyDescent="0.3">
      <c r="A29" s="7" t="s">
        <v>40</v>
      </c>
      <c r="B29" s="6"/>
      <c r="C29" s="6"/>
      <c r="D29" s="7"/>
      <c r="E29" s="7"/>
      <c r="F29" s="7"/>
      <c r="G29" s="7"/>
      <c r="H29" s="7"/>
      <c r="I29" s="7"/>
      <c r="J29" s="7"/>
      <c r="K29" s="7"/>
      <c r="L29" s="7"/>
      <c r="M29" s="7"/>
      <c r="N29" s="7"/>
      <c r="O29" s="7"/>
      <c r="P29" s="6"/>
      <c r="Q29" s="7"/>
      <c r="R29" s="7"/>
    </row>
    <row r="30" spans="1:26" s="5" customFormat="1" ht="11.4" x14ac:dyDescent="0.3">
      <c r="A30" s="7" t="s">
        <v>41</v>
      </c>
      <c r="B30" s="6"/>
      <c r="C30" s="6"/>
      <c r="D30" s="7"/>
      <c r="E30" s="7"/>
      <c r="F30" s="7"/>
      <c r="G30" s="7"/>
      <c r="H30" s="7"/>
      <c r="I30" s="7"/>
      <c r="J30" s="7"/>
      <c r="K30" s="7"/>
      <c r="L30" s="7"/>
      <c r="M30" s="7"/>
      <c r="N30" s="7"/>
      <c r="O30" s="7"/>
      <c r="P30" s="6"/>
      <c r="Q30" s="7"/>
      <c r="R30" s="7"/>
    </row>
    <row r="31" spans="1:26" s="5" customFormat="1" ht="11.4" x14ac:dyDescent="0.3">
      <c r="A31" s="7" t="s">
        <v>44</v>
      </c>
      <c r="B31" s="6"/>
      <c r="C31" s="6"/>
      <c r="D31" s="7"/>
      <c r="E31" s="7"/>
      <c r="F31" s="7"/>
      <c r="G31" s="7"/>
      <c r="H31" s="7"/>
      <c r="I31" s="7"/>
      <c r="J31" s="7"/>
      <c r="K31" s="7"/>
      <c r="L31" s="7"/>
      <c r="M31" s="7"/>
      <c r="N31" s="7"/>
      <c r="O31" s="7"/>
      <c r="P31" s="6"/>
      <c r="Q31" s="7"/>
      <c r="R31" s="7"/>
    </row>
    <row r="32" spans="1:26" s="5" customFormat="1" ht="11.4" x14ac:dyDescent="0.3">
      <c r="A32" s="7" t="s">
        <v>45</v>
      </c>
      <c r="B32" s="6"/>
      <c r="C32" s="6"/>
      <c r="D32" s="7"/>
      <c r="E32" s="7"/>
      <c r="F32" s="7"/>
      <c r="G32" s="7"/>
      <c r="H32" s="7"/>
      <c r="I32" s="7"/>
      <c r="J32" s="7"/>
      <c r="K32" s="7"/>
      <c r="L32" s="7"/>
      <c r="M32" s="7"/>
      <c r="N32" s="7"/>
      <c r="O32" s="7"/>
      <c r="P32" s="6"/>
      <c r="Q32" s="7"/>
      <c r="R32" s="7"/>
    </row>
    <row r="33" spans="1:26" s="5" customFormat="1" x14ac:dyDescent="0.3">
      <c r="A33" s="7" t="s">
        <v>46</v>
      </c>
      <c r="B33" s="6"/>
      <c r="C33" s="6"/>
      <c r="D33" s="7"/>
      <c r="E33" s="7"/>
      <c r="F33" s="7"/>
      <c r="G33" s="7"/>
      <c r="H33" s="7"/>
      <c r="I33" s="7"/>
      <c r="J33" s="7"/>
      <c r="K33" s="7"/>
      <c r="L33" s="7"/>
      <c r="M33" s="7"/>
      <c r="N33" s="7"/>
      <c r="O33" s="7"/>
      <c r="P33" s="6"/>
      <c r="Q33" s="7"/>
      <c r="R33" s="7"/>
      <c r="W33" s="2"/>
      <c r="X33" s="2"/>
      <c r="Y33" s="2"/>
      <c r="Z33" s="2"/>
    </row>
    <row r="34" spans="1:26" ht="3.75" customHeight="1" x14ac:dyDescent="0.3">
      <c r="A34" s="7" t="s">
        <v>19</v>
      </c>
      <c r="B34" s="6"/>
      <c r="C34" s="6"/>
      <c r="D34" s="7"/>
      <c r="E34" s="7"/>
      <c r="F34" s="7"/>
      <c r="G34" s="7"/>
      <c r="H34" s="7"/>
      <c r="I34" s="7"/>
      <c r="J34" s="7"/>
      <c r="K34" s="7"/>
      <c r="L34" s="7"/>
      <c r="M34" s="7"/>
      <c r="N34" s="7"/>
      <c r="O34" s="7"/>
      <c r="P34" s="6"/>
      <c r="Q34" s="7"/>
      <c r="R34" s="7"/>
      <c r="W34" s="5"/>
      <c r="X34" s="5"/>
      <c r="Y34" s="5"/>
      <c r="Z34" s="5"/>
    </row>
    <row r="35" spans="1:26" s="5" customFormat="1" x14ac:dyDescent="0.3">
      <c r="A35" s="2"/>
      <c r="B35" s="4"/>
      <c r="C35" s="4"/>
      <c r="D35" s="2"/>
      <c r="E35" s="2"/>
      <c r="F35" s="2"/>
      <c r="G35" s="2"/>
      <c r="H35" s="2"/>
      <c r="I35" s="2"/>
      <c r="J35" s="2"/>
      <c r="K35" s="2"/>
      <c r="L35" s="2"/>
      <c r="M35" s="2"/>
      <c r="N35" s="2"/>
      <c r="O35" s="2"/>
      <c r="P35" s="4"/>
      <c r="Q35" s="2"/>
      <c r="R35" s="2"/>
    </row>
    <row r="36" spans="1:26" s="5" customFormat="1" ht="11.4" x14ac:dyDescent="0.3">
      <c r="A36" s="54" t="s">
        <v>21</v>
      </c>
      <c r="B36" s="6"/>
      <c r="C36" s="6"/>
      <c r="D36" s="7"/>
      <c r="E36" s="7"/>
      <c r="F36" s="7"/>
      <c r="G36" s="7"/>
      <c r="H36" s="7"/>
      <c r="I36" s="7"/>
      <c r="J36" s="7"/>
      <c r="K36" s="7"/>
      <c r="L36" s="7"/>
      <c r="M36" s="7"/>
      <c r="N36" s="7"/>
      <c r="O36" s="7"/>
      <c r="P36" s="6"/>
      <c r="Q36" s="7"/>
      <c r="R36" s="7"/>
    </row>
    <row r="37" spans="1:26" s="5" customFormat="1" ht="11.4" x14ac:dyDescent="0.3">
      <c r="A37" s="7" t="s">
        <v>47</v>
      </c>
      <c r="B37" s="6"/>
      <c r="C37" s="6"/>
      <c r="D37" s="7"/>
      <c r="E37" s="7"/>
      <c r="F37" s="7"/>
      <c r="G37" s="7"/>
      <c r="H37" s="7"/>
      <c r="I37" s="7"/>
      <c r="J37" s="7"/>
      <c r="K37" s="7"/>
      <c r="L37" s="7"/>
      <c r="M37" s="7"/>
      <c r="N37" s="7"/>
      <c r="O37" s="7"/>
      <c r="P37" s="6"/>
      <c r="Q37" s="7"/>
      <c r="R37" s="7"/>
    </row>
    <row r="38" spans="1:26" s="5" customFormat="1" ht="11.4" x14ac:dyDescent="0.3">
      <c r="A38" s="7" t="s">
        <v>22</v>
      </c>
      <c r="B38" s="6"/>
      <c r="C38" s="6"/>
      <c r="D38" s="7"/>
      <c r="E38" s="7"/>
      <c r="F38" s="7"/>
      <c r="G38" s="7"/>
      <c r="H38" s="7"/>
      <c r="I38" s="7"/>
      <c r="J38" s="7"/>
      <c r="K38" s="7"/>
      <c r="L38" s="7"/>
      <c r="M38" s="7"/>
      <c r="N38" s="7"/>
      <c r="O38" s="7"/>
      <c r="P38" s="6"/>
      <c r="Q38" s="7"/>
      <c r="R38" s="7"/>
    </row>
    <row r="39" spans="1:26" ht="15" customHeight="1" x14ac:dyDescent="0.3">
      <c r="A39" s="7" t="s">
        <v>24</v>
      </c>
      <c r="B39" s="6"/>
      <c r="C39" s="6"/>
      <c r="D39" s="7"/>
      <c r="E39" s="7"/>
      <c r="F39" s="7"/>
      <c r="G39" s="7"/>
      <c r="H39" s="7"/>
      <c r="I39" s="7"/>
      <c r="J39" s="7"/>
      <c r="K39" s="7"/>
      <c r="L39" s="7"/>
      <c r="M39" s="7"/>
      <c r="N39" s="7"/>
      <c r="O39" s="7"/>
      <c r="P39" s="6"/>
      <c r="Q39" s="7"/>
      <c r="R39" s="7"/>
      <c r="W39" s="5"/>
      <c r="X39" s="5"/>
      <c r="Y39" s="5"/>
      <c r="Z39" s="5"/>
    </row>
    <row r="40" spans="1:26" ht="15" customHeight="1" x14ac:dyDescent="0.3"/>
    <row r="41" spans="1:26" ht="15" customHeight="1" x14ac:dyDescent="0.3">
      <c r="A41" s="102" t="s">
        <v>232</v>
      </c>
      <c r="B41" s="102"/>
      <c r="C41" s="102"/>
      <c r="D41" s="102"/>
      <c r="E41" s="102"/>
      <c r="F41" s="102"/>
      <c r="G41" s="102"/>
      <c r="H41" s="102"/>
      <c r="I41" s="102" t="s">
        <v>14</v>
      </c>
      <c r="J41" s="102"/>
      <c r="K41" s="101" t="s">
        <v>69</v>
      </c>
      <c r="L41" s="101"/>
      <c r="M41" s="102" t="s">
        <v>33</v>
      </c>
      <c r="N41" s="102"/>
      <c r="O41" s="102"/>
      <c r="P41" s="102"/>
      <c r="Q41" s="102"/>
      <c r="R41" s="102"/>
    </row>
    <row r="42" spans="1:26" ht="31.5" customHeight="1" x14ac:dyDescent="0.3">
      <c r="A42" s="163" t="s">
        <v>27</v>
      </c>
      <c r="B42" s="164" t="s">
        <v>68</v>
      </c>
      <c r="C42" s="128" t="s">
        <v>250</v>
      </c>
      <c r="D42" s="128" t="s">
        <v>28</v>
      </c>
      <c r="E42" s="165" t="s">
        <v>254</v>
      </c>
      <c r="F42" s="166"/>
      <c r="G42" s="166"/>
      <c r="H42" s="166"/>
      <c r="I42" s="128" t="s">
        <v>26</v>
      </c>
      <c r="J42" s="128"/>
      <c r="K42" s="128" t="s">
        <v>38</v>
      </c>
      <c r="L42" s="128"/>
      <c r="M42" s="132" t="s">
        <v>306</v>
      </c>
      <c r="N42" s="132"/>
      <c r="O42" s="132"/>
      <c r="P42" s="29" t="s">
        <v>30</v>
      </c>
      <c r="Q42" s="102" t="s">
        <v>29</v>
      </c>
      <c r="R42" s="102"/>
    </row>
    <row r="43" spans="1:26" s="43" customFormat="1" ht="24" x14ac:dyDescent="0.3">
      <c r="A43" s="163"/>
      <c r="B43" s="164"/>
      <c r="C43" s="128"/>
      <c r="D43" s="128"/>
      <c r="E43" s="166"/>
      <c r="F43" s="166"/>
      <c r="G43" s="166"/>
      <c r="H43" s="166"/>
      <c r="I43" s="128"/>
      <c r="J43" s="128"/>
      <c r="K43" s="128"/>
      <c r="L43" s="128"/>
      <c r="M43" s="132"/>
      <c r="N43" s="132"/>
      <c r="O43" s="132"/>
      <c r="P43" s="26" t="s">
        <v>34</v>
      </c>
      <c r="Q43" s="27" t="s">
        <v>49</v>
      </c>
      <c r="R43" s="27" t="s">
        <v>39</v>
      </c>
      <c r="Y43" s="44">
        <f>E44</f>
        <v>0</v>
      </c>
      <c r="Z43" s="44">
        <f>M44</f>
        <v>0</v>
      </c>
    </row>
    <row r="44" spans="1:26" s="43" customFormat="1" ht="36" customHeight="1" x14ac:dyDescent="0.3">
      <c r="A44" s="48">
        <v>1</v>
      </c>
      <c r="B44" s="47"/>
      <c r="C44" s="49"/>
      <c r="D44" s="50"/>
      <c r="E44" s="110"/>
      <c r="F44" s="110"/>
      <c r="G44" s="110"/>
      <c r="H44" s="110"/>
      <c r="I44" s="111"/>
      <c r="J44" s="111"/>
      <c r="K44" s="112"/>
      <c r="L44" s="113"/>
      <c r="M44" s="114"/>
      <c r="N44" s="115"/>
      <c r="O44" s="116"/>
      <c r="P44" s="48"/>
      <c r="Q44" s="48"/>
      <c r="R44" s="48"/>
      <c r="Y44" s="44">
        <f>E45</f>
        <v>0</v>
      </c>
      <c r="Z44" s="44">
        <f>M45</f>
        <v>0</v>
      </c>
    </row>
    <row r="45" spans="1:26" s="43" customFormat="1" ht="36" customHeight="1" x14ac:dyDescent="0.3">
      <c r="A45" s="48">
        <f t="shared" ref="A45:A57" si="2">A44+1</f>
        <v>2</v>
      </c>
      <c r="B45" s="47"/>
      <c r="C45" s="49"/>
      <c r="D45" s="50"/>
      <c r="E45" s="110"/>
      <c r="F45" s="110"/>
      <c r="G45" s="110"/>
      <c r="H45" s="110"/>
      <c r="I45" s="111"/>
      <c r="J45" s="111"/>
      <c r="K45" s="112"/>
      <c r="L45" s="113"/>
      <c r="M45" s="114"/>
      <c r="N45" s="115"/>
      <c r="O45" s="116"/>
      <c r="P45" s="48"/>
      <c r="Q45" s="48"/>
      <c r="R45" s="48"/>
      <c r="Y45" s="44">
        <f>E46</f>
        <v>0</v>
      </c>
      <c r="Z45" s="44">
        <f>M46</f>
        <v>0</v>
      </c>
    </row>
    <row r="46" spans="1:26" s="43" customFormat="1" ht="36" customHeight="1" x14ac:dyDescent="0.3">
      <c r="A46" s="48">
        <f t="shared" si="2"/>
        <v>3</v>
      </c>
      <c r="B46" s="47"/>
      <c r="C46" s="49"/>
      <c r="D46" s="50"/>
      <c r="E46" s="110"/>
      <c r="F46" s="110"/>
      <c r="G46" s="110"/>
      <c r="H46" s="110"/>
      <c r="I46" s="111"/>
      <c r="J46" s="111"/>
      <c r="K46" s="112"/>
      <c r="L46" s="113"/>
      <c r="M46" s="114"/>
      <c r="N46" s="115"/>
      <c r="O46" s="116"/>
      <c r="P46" s="48"/>
      <c r="Q46" s="48"/>
      <c r="R46" s="48"/>
      <c r="Y46" s="44">
        <f t="shared" ref="Y46:Y58" si="3">E47</f>
        <v>0</v>
      </c>
      <c r="Z46" s="44">
        <f t="shared" ref="Z46:Z58" si="4">M47</f>
        <v>0</v>
      </c>
    </row>
    <row r="47" spans="1:26" s="43" customFormat="1" ht="36" customHeight="1" x14ac:dyDescent="0.3">
      <c r="A47" s="48">
        <f t="shared" si="2"/>
        <v>4</v>
      </c>
      <c r="B47" s="47"/>
      <c r="C47" s="49"/>
      <c r="D47" s="50"/>
      <c r="E47" s="110"/>
      <c r="F47" s="110"/>
      <c r="G47" s="110"/>
      <c r="H47" s="110"/>
      <c r="I47" s="111"/>
      <c r="J47" s="111"/>
      <c r="K47" s="112"/>
      <c r="L47" s="113"/>
      <c r="M47" s="114"/>
      <c r="N47" s="115"/>
      <c r="O47" s="116"/>
      <c r="P47" s="48"/>
      <c r="Q47" s="48"/>
      <c r="R47" s="48"/>
      <c r="Y47" s="44">
        <f t="shared" si="3"/>
        <v>0</v>
      </c>
      <c r="Z47" s="44">
        <f t="shared" si="4"/>
        <v>0</v>
      </c>
    </row>
    <row r="48" spans="1:26" s="43" customFormat="1" ht="36" customHeight="1" x14ac:dyDescent="0.3">
      <c r="A48" s="48">
        <f t="shared" si="2"/>
        <v>5</v>
      </c>
      <c r="B48" s="47"/>
      <c r="C48" s="49"/>
      <c r="D48" s="50"/>
      <c r="E48" s="110"/>
      <c r="F48" s="110"/>
      <c r="G48" s="110"/>
      <c r="H48" s="110"/>
      <c r="I48" s="111"/>
      <c r="J48" s="111"/>
      <c r="K48" s="112"/>
      <c r="L48" s="113"/>
      <c r="M48" s="114"/>
      <c r="N48" s="115"/>
      <c r="O48" s="116"/>
      <c r="P48" s="48"/>
      <c r="Q48" s="48"/>
      <c r="R48" s="48"/>
      <c r="Y48" s="44">
        <f t="shared" si="3"/>
        <v>0</v>
      </c>
      <c r="Z48" s="44">
        <f t="shared" si="4"/>
        <v>0</v>
      </c>
    </row>
    <row r="49" spans="1:26" s="43" customFormat="1" ht="36" customHeight="1" x14ac:dyDescent="0.3">
      <c r="A49" s="48">
        <f t="shared" si="2"/>
        <v>6</v>
      </c>
      <c r="B49" s="47"/>
      <c r="C49" s="49"/>
      <c r="D49" s="50"/>
      <c r="E49" s="110"/>
      <c r="F49" s="110"/>
      <c r="G49" s="110"/>
      <c r="H49" s="110"/>
      <c r="I49" s="111"/>
      <c r="J49" s="111"/>
      <c r="K49" s="112"/>
      <c r="L49" s="113"/>
      <c r="M49" s="114"/>
      <c r="N49" s="115"/>
      <c r="O49" s="116"/>
      <c r="P49" s="48"/>
      <c r="Q49" s="48"/>
      <c r="R49" s="48"/>
      <c r="Y49" s="44">
        <f t="shared" si="3"/>
        <v>0</v>
      </c>
      <c r="Z49" s="44">
        <f t="shared" si="4"/>
        <v>0</v>
      </c>
    </row>
    <row r="50" spans="1:26" s="43" customFormat="1" ht="84" customHeight="1" x14ac:dyDescent="0.3">
      <c r="A50" s="48">
        <f t="shared" si="2"/>
        <v>7</v>
      </c>
      <c r="B50" s="47"/>
      <c r="C50" s="49"/>
      <c r="D50" s="50"/>
      <c r="E50" s="110"/>
      <c r="F50" s="110"/>
      <c r="G50" s="110"/>
      <c r="H50" s="110"/>
      <c r="I50" s="111"/>
      <c r="J50" s="111"/>
      <c r="K50" s="112"/>
      <c r="L50" s="113"/>
      <c r="M50" s="114"/>
      <c r="N50" s="115"/>
      <c r="O50" s="116"/>
      <c r="P50" s="48"/>
      <c r="Q50" s="48"/>
      <c r="R50" s="48"/>
      <c r="Y50" s="44">
        <f t="shared" si="3"/>
        <v>0</v>
      </c>
      <c r="Z50" s="44">
        <f t="shared" si="4"/>
        <v>0</v>
      </c>
    </row>
    <row r="51" spans="1:26" s="43" customFormat="1" ht="36" customHeight="1" x14ac:dyDescent="0.3">
      <c r="A51" s="48">
        <f t="shared" si="2"/>
        <v>8</v>
      </c>
      <c r="B51" s="47"/>
      <c r="C51" s="49"/>
      <c r="D51" s="50"/>
      <c r="E51" s="110"/>
      <c r="F51" s="110"/>
      <c r="G51" s="110"/>
      <c r="H51" s="110"/>
      <c r="I51" s="111"/>
      <c r="J51" s="111"/>
      <c r="K51" s="112"/>
      <c r="L51" s="113"/>
      <c r="M51" s="114"/>
      <c r="N51" s="115"/>
      <c r="O51" s="116"/>
      <c r="P51" s="48"/>
      <c r="Q51" s="48"/>
      <c r="R51" s="48"/>
      <c r="Y51" s="44">
        <f t="shared" si="3"/>
        <v>0</v>
      </c>
      <c r="Z51" s="44">
        <f t="shared" si="4"/>
        <v>0</v>
      </c>
    </row>
    <row r="52" spans="1:26" s="43" customFormat="1" ht="36" customHeight="1" x14ac:dyDescent="0.3">
      <c r="A52" s="48">
        <f t="shared" si="2"/>
        <v>9</v>
      </c>
      <c r="B52" s="47"/>
      <c r="C52" s="49"/>
      <c r="D52" s="50"/>
      <c r="E52" s="110"/>
      <c r="F52" s="110"/>
      <c r="G52" s="110"/>
      <c r="H52" s="110"/>
      <c r="I52" s="111"/>
      <c r="J52" s="111"/>
      <c r="K52" s="112"/>
      <c r="L52" s="113"/>
      <c r="M52" s="114"/>
      <c r="N52" s="115"/>
      <c r="O52" s="116"/>
      <c r="P52" s="48"/>
      <c r="Q52" s="48"/>
      <c r="R52" s="48"/>
      <c r="Y52" s="44">
        <f t="shared" si="3"/>
        <v>0</v>
      </c>
      <c r="Z52" s="44">
        <f t="shared" si="4"/>
        <v>0</v>
      </c>
    </row>
    <row r="53" spans="1:26" s="43" customFormat="1" ht="36" customHeight="1" x14ac:dyDescent="0.3">
      <c r="A53" s="48">
        <f t="shared" si="2"/>
        <v>10</v>
      </c>
      <c r="B53" s="47"/>
      <c r="C53" s="49"/>
      <c r="D53" s="50"/>
      <c r="E53" s="110"/>
      <c r="F53" s="110"/>
      <c r="G53" s="110"/>
      <c r="H53" s="110"/>
      <c r="I53" s="111"/>
      <c r="J53" s="111"/>
      <c r="K53" s="112"/>
      <c r="L53" s="113"/>
      <c r="M53" s="114"/>
      <c r="N53" s="115"/>
      <c r="O53" s="116"/>
      <c r="P53" s="48"/>
      <c r="Q53" s="48"/>
      <c r="R53" s="48"/>
      <c r="Y53" s="44">
        <f t="shared" si="3"/>
        <v>0</v>
      </c>
      <c r="Z53" s="44">
        <f t="shared" si="4"/>
        <v>0</v>
      </c>
    </row>
    <row r="54" spans="1:26" s="43" customFormat="1" ht="36" customHeight="1" x14ac:dyDescent="0.3">
      <c r="A54" s="48">
        <f t="shared" si="2"/>
        <v>11</v>
      </c>
      <c r="B54" s="47"/>
      <c r="C54" s="49"/>
      <c r="D54" s="50"/>
      <c r="E54" s="110"/>
      <c r="F54" s="110"/>
      <c r="G54" s="110"/>
      <c r="H54" s="110"/>
      <c r="I54" s="111"/>
      <c r="J54" s="111"/>
      <c r="K54" s="112"/>
      <c r="L54" s="113"/>
      <c r="M54" s="114"/>
      <c r="N54" s="115"/>
      <c r="O54" s="116"/>
      <c r="P54" s="48"/>
      <c r="Q54" s="48"/>
      <c r="R54" s="48"/>
      <c r="Y54" s="44">
        <f t="shared" si="3"/>
        <v>0</v>
      </c>
      <c r="Z54" s="44">
        <f t="shared" si="4"/>
        <v>0</v>
      </c>
    </row>
    <row r="55" spans="1:26" s="43" customFormat="1" ht="36" customHeight="1" x14ac:dyDescent="0.3">
      <c r="A55" s="48">
        <f t="shared" si="2"/>
        <v>12</v>
      </c>
      <c r="B55" s="47"/>
      <c r="C55" s="49"/>
      <c r="D55" s="50"/>
      <c r="E55" s="110"/>
      <c r="F55" s="110"/>
      <c r="G55" s="110"/>
      <c r="H55" s="110"/>
      <c r="I55" s="111"/>
      <c r="J55" s="111"/>
      <c r="K55" s="112"/>
      <c r="L55" s="113"/>
      <c r="M55" s="114"/>
      <c r="N55" s="115"/>
      <c r="O55" s="116"/>
      <c r="P55" s="48"/>
      <c r="Q55" s="48"/>
      <c r="R55" s="48"/>
      <c r="Y55" s="44">
        <f t="shared" si="3"/>
        <v>0</v>
      </c>
      <c r="Z55" s="44">
        <f t="shared" si="4"/>
        <v>0</v>
      </c>
    </row>
    <row r="56" spans="1:26" s="43" customFormat="1" ht="36" customHeight="1" x14ac:dyDescent="0.3">
      <c r="A56" s="48">
        <f t="shared" si="2"/>
        <v>13</v>
      </c>
      <c r="B56" s="47"/>
      <c r="C56" s="49"/>
      <c r="D56" s="50"/>
      <c r="E56" s="110"/>
      <c r="F56" s="110"/>
      <c r="G56" s="110"/>
      <c r="H56" s="110"/>
      <c r="I56" s="111"/>
      <c r="J56" s="111"/>
      <c r="K56" s="112"/>
      <c r="L56" s="113"/>
      <c r="M56" s="114"/>
      <c r="N56" s="115"/>
      <c r="O56" s="116"/>
      <c r="P56" s="48"/>
      <c r="Q56" s="48"/>
      <c r="R56" s="48"/>
      <c r="Y56" s="44">
        <f t="shared" si="3"/>
        <v>0</v>
      </c>
      <c r="Z56" s="44">
        <f t="shared" si="4"/>
        <v>0</v>
      </c>
    </row>
    <row r="57" spans="1:26" ht="15" customHeight="1" x14ac:dyDescent="0.3">
      <c r="A57" s="48">
        <f t="shared" si="2"/>
        <v>14</v>
      </c>
      <c r="B57" s="47"/>
      <c r="C57" s="49"/>
      <c r="D57" s="50"/>
      <c r="E57" s="110"/>
      <c r="F57" s="110"/>
      <c r="G57" s="110"/>
      <c r="H57" s="110"/>
      <c r="I57" s="111"/>
      <c r="J57" s="111"/>
      <c r="K57" s="112"/>
      <c r="L57" s="113"/>
      <c r="M57" s="114"/>
      <c r="N57" s="115"/>
      <c r="O57" s="116"/>
      <c r="P57" s="48"/>
      <c r="Q57" s="48"/>
      <c r="R57" s="48"/>
      <c r="W57" s="43"/>
      <c r="X57" s="43"/>
      <c r="Y57" s="44">
        <f t="shared" si="3"/>
        <v>0</v>
      </c>
      <c r="Z57" s="44" t="str">
        <f t="shared" si="4"/>
        <v>RISK MITIGATION</v>
      </c>
    </row>
    <row r="58" spans="1:26" ht="15" customHeight="1" x14ac:dyDescent="0.3">
      <c r="A58" s="102" t="s">
        <v>232</v>
      </c>
      <c r="B58" s="102"/>
      <c r="C58" s="102"/>
      <c r="D58" s="102"/>
      <c r="E58" s="102"/>
      <c r="F58" s="102"/>
      <c r="G58" s="102"/>
      <c r="H58" s="102"/>
      <c r="I58" s="102" t="s">
        <v>14</v>
      </c>
      <c r="J58" s="102"/>
      <c r="K58" s="101" t="s">
        <v>69</v>
      </c>
      <c r="L58" s="101"/>
      <c r="M58" s="102" t="s">
        <v>33</v>
      </c>
      <c r="N58" s="102"/>
      <c r="O58" s="102"/>
      <c r="P58" s="102"/>
      <c r="Q58" s="102"/>
      <c r="R58" s="102"/>
      <c r="W58" s="43"/>
      <c r="X58" s="43"/>
      <c r="Y58" s="44" t="str">
        <f t="shared" si="3"/>
        <v>Description of hazard/risk
detail junction/road name/number</v>
      </c>
      <c r="Z58" s="44" t="str">
        <f t="shared" si="4"/>
        <v>Description of controls to reduce the risk to as low as possible
e.g. briefing, signage, foot down point</v>
      </c>
    </row>
    <row r="59" spans="1:26" ht="31.5" customHeight="1" x14ac:dyDescent="0.3">
      <c r="A59" s="163" t="s">
        <v>27</v>
      </c>
      <c r="B59" s="177" t="s">
        <v>68</v>
      </c>
      <c r="C59" s="128" t="s">
        <v>67</v>
      </c>
      <c r="D59" s="128" t="s">
        <v>28</v>
      </c>
      <c r="E59" s="165" t="s">
        <v>254</v>
      </c>
      <c r="F59" s="166"/>
      <c r="G59" s="166"/>
      <c r="H59" s="166"/>
      <c r="I59" s="128" t="s">
        <v>26</v>
      </c>
      <c r="J59" s="128"/>
      <c r="K59" s="128" t="s">
        <v>38</v>
      </c>
      <c r="L59" s="128"/>
      <c r="M59" s="132" t="s">
        <v>252</v>
      </c>
      <c r="N59" s="132"/>
      <c r="O59" s="176"/>
      <c r="P59" s="29" t="s">
        <v>30</v>
      </c>
      <c r="Q59" s="102" t="s">
        <v>29</v>
      </c>
      <c r="R59" s="102"/>
    </row>
    <row r="60" spans="1:26" s="43" customFormat="1" ht="36" customHeight="1" x14ac:dyDescent="0.3">
      <c r="A60" s="163"/>
      <c r="B60" s="178"/>
      <c r="C60" s="128"/>
      <c r="D60" s="128"/>
      <c r="E60" s="166"/>
      <c r="F60" s="166"/>
      <c r="G60" s="166"/>
      <c r="H60" s="166"/>
      <c r="I60" s="128"/>
      <c r="J60" s="128"/>
      <c r="K60" s="128"/>
      <c r="L60" s="128"/>
      <c r="M60" s="132"/>
      <c r="N60" s="132"/>
      <c r="O60" s="176"/>
      <c r="P60" s="26" t="s">
        <v>34</v>
      </c>
      <c r="Q60" s="27" t="s">
        <v>49</v>
      </c>
      <c r="R60" s="27" t="s">
        <v>39</v>
      </c>
    </row>
    <row r="61" spans="1:26" s="43" customFormat="1" ht="36" customHeight="1" x14ac:dyDescent="0.3">
      <c r="A61" s="48">
        <f>A57+1</f>
        <v>15</v>
      </c>
      <c r="B61" s="47"/>
      <c r="C61" s="49"/>
      <c r="D61" s="50"/>
      <c r="E61" s="110"/>
      <c r="F61" s="110"/>
      <c r="G61" s="110"/>
      <c r="H61" s="110"/>
      <c r="I61" s="111"/>
      <c r="J61" s="111"/>
      <c r="K61" s="112"/>
      <c r="L61" s="113"/>
      <c r="M61" s="114"/>
      <c r="N61" s="115"/>
      <c r="O61" s="116"/>
      <c r="P61" s="48"/>
      <c r="Q61" s="48"/>
      <c r="R61" s="48"/>
      <c r="Y61" s="44">
        <f t="shared" ref="Y61:Y76" si="5">E62</f>
        <v>0</v>
      </c>
      <c r="Z61" s="44">
        <f t="shared" ref="Z61:Z76" si="6">M62</f>
        <v>0</v>
      </c>
    </row>
    <row r="62" spans="1:26" s="43" customFormat="1" ht="36" customHeight="1" x14ac:dyDescent="0.3">
      <c r="A62" s="48">
        <f>A61+1</f>
        <v>16</v>
      </c>
      <c r="B62" s="47"/>
      <c r="C62" s="49"/>
      <c r="D62" s="50"/>
      <c r="E62" s="110"/>
      <c r="F62" s="110"/>
      <c r="G62" s="110"/>
      <c r="H62" s="110"/>
      <c r="I62" s="111"/>
      <c r="J62" s="111"/>
      <c r="K62" s="112"/>
      <c r="L62" s="113"/>
      <c r="M62" s="114"/>
      <c r="N62" s="115"/>
      <c r="O62" s="116"/>
      <c r="P62" s="48"/>
      <c r="Q62" s="48"/>
      <c r="R62" s="48"/>
      <c r="Y62" s="44">
        <f t="shared" si="5"/>
        <v>0</v>
      </c>
      <c r="Z62" s="44">
        <f t="shared" si="6"/>
        <v>0</v>
      </c>
    </row>
    <row r="63" spans="1:26" s="43" customFormat="1" ht="36" customHeight="1" x14ac:dyDescent="0.3">
      <c r="A63" s="48">
        <f t="shared" ref="A63:A75" si="7">A62+1</f>
        <v>17</v>
      </c>
      <c r="B63" s="47"/>
      <c r="C63" s="49"/>
      <c r="D63" s="50"/>
      <c r="E63" s="110"/>
      <c r="F63" s="110"/>
      <c r="G63" s="110"/>
      <c r="H63" s="110"/>
      <c r="I63" s="111"/>
      <c r="J63" s="111"/>
      <c r="K63" s="112"/>
      <c r="L63" s="113"/>
      <c r="M63" s="114"/>
      <c r="N63" s="115"/>
      <c r="O63" s="116"/>
      <c r="P63" s="48"/>
      <c r="Q63" s="48"/>
      <c r="R63" s="48"/>
      <c r="Y63" s="44">
        <f t="shared" si="5"/>
        <v>0</v>
      </c>
      <c r="Z63" s="44">
        <f t="shared" si="6"/>
        <v>0</v>
      </c>
    </row>
    <row r="64" spans="1:26" s="43" customFormat="1" ht="36" customHeight="1" x14ac:dyDescent="0.3">
      <c r="A64" s="48">
        <f t="shared" si="7"/>
        <v>18</v>
      </c>
      <c r="B64" s="47"/>
      <c r="C64" s="49"/>
      <c r="D64" s="50"/>
      <c r="E64" s="110"/>
      <c r="F64" s="110"/>
      <c r="G64" s="110"/>
      <c r="H64" s="110"/>
      <c r="I64" s="111"/>
      <c r="J64" s="111"/>
      <c r="K64" s="112"/>
      <c r="L64" s="113"/>
      <c r="M64" s="114"/>
      <c r="N64" s="115"/>
      <c r="O64" s="116"/>
      <c r="P64" s="48"/>
      <c r="Q64" s="48"/>
      <c r="R64" s="48"/>
      <c r="Y64" s="44">
        <f t="shared" si="5"/>
        <v>0</v>
      </c>
      <c r="Z64" s="44">
        <f t="shared" si="6"/>
        <v>0</v>
      </c>
    </row>
    <row r="65" spans="1:26" s="43" customFormat="1" ht="36" customHeight="1" x14ac:dyDescent="0.3">
      <c r="A65" s="48">
        <f t="shared" si="7"/>
        <v>19</v>
      </c>
      <c r="B65" s="47"/>
      <c r="C65" s="49"/>
      <c r="D65" s="50"/>
      <c r="E65" s="110"/>
      <c r="F65" s="110"/>
      <c r="G65" s="110"/>
      <c r="H65" s="110"/>
      <c r="I65" s="111"/>
      <c r="J65" s="111"/>
      <c r="K65" s="112"/>
      <c r="L65" s="113"/>
      <c r="M65" s="114"/>
      <c r="N65" s="115"/>
      <c r="O65" s="116"/>
      <c r="P65" s="48"/>
      <c r="Q65" s="48"/>
      <c r="R65" s="48"/>
      <c r="Y65" s="44">
        <f t="shared" si="5"/>
        <v>0</v>
      </c>
      <c r="Z65" s="44">
        <f t="shared" si="6"/>
        <v>0</v>
      </c>
    </row>
    <row r="66" spans="1:26" s="43" customFormat="1" ht="36" customHeight="1" x14ac:dyDescent="0.3">
      <c r="A66" s="48">
        <f t="shared" si="7"/>
        <v>20</v>
      </c>
      <c r="B66" s="47"/>
      <c r="C66" s="49"/>
      <c r="D66" s="50"/>
      <c r="E66" s="110"/>
      <c r="F66" s="110"/>
      <c r="G66" s="110"/>
      <c r="H66" s="110"/>
      <c r="I66" s="111"/>
      <c r="J66" s="111"/>
      <c r="K66" s="112"/>
      <c r="L66" s="113"/>
      <c r="M66" s="114"/>
      <c r="N66" s="115"/>
      <c r="O66" s="116"/>
      <c r="P66" s="48"/>
      <c r="Q66" s="48"/>
      <c r="R66" s="48"/>
      <c r="Y66" s="44">
        <f t="shared" si="5"/>
        <v>0</v>
      </c>
      <c r="Z66" s="44">
        <f t="shared" si="6"/>
        <v>0</v>
      </c>
    </row>
    <row r="67" spans="1:26" s="43" customFormat="1" ht="36" customHeight="1" x14ac:dyDescent="0.3">
      <c r="A67" s="48">
        <f t="shared" si="7"/>
        <v>21</v>
      </c>
      <c r="B67" s="47"/>
      <c r="C67" s="49"/>
      <c r="D67" s="50"/>
      <c r="E67" s="110"/>
      <c r="F67" s="110"/>
      <c r="G67" s="110"/>
      <c r="H67" s="110"/>
      <c r="I67" s="111"/>
      <c r="J67" s="111"/>
      <c r="K67" s="112"/>
      <c r="L67" s="113"/>
      <c r="M67" s="114"/>
      <c r="N67" s="115"/>
      <c r="O67" s="116"/>
      <c r="P67" s="48"/>
      <c r="Q67" s="48"/>
      <c r="R67" s="48"/>
      <c r="Y67" s="44">
        <f t="shared" si="5"/>
        <v>0</v>
      </c>
      <c r="Z67" s="44">
        <f t="shared" si="6"/>
        <v>0</v>
      </c>
    </row>
    <row r="68" spans="1:26" s="43" customFormat="1" ht="36" customHeight="1" x14ac:dyDescent="0.3">
      <c r="A68" s="48">
        <f t="shared" si="7"/>
        <v>22</v>
      </c>
      <c r="B68" s="47"/>
      <c r="C68" s="49"/>
      <c r="D68" s="50"/>
      <c r="E68" s="110"/>
      <c r="F68" s="110"/>
      <c r="G68" s="110"/>
      <c r="H68" s="110"/>
      <c r="I68" s="111"/>
      <c r="J68" s="111"/>
      <c r="K68" s="112"/>
      <c r="L68" s="113"/>
      <c r="M68" s="114"/>
      <c r="N68" s="115"/>
      <c r="O68" s="116"/>
      <c r="P68" s="48"/>
      <c r="Q68" s="48"/>
      <c r="R68" s="48"/>
      <c r="Y68" s="44">
        <f t="shared" si="5"/>
        <v>0</v>
      </c>
      <c r="Z68" s="44">
        <f t="shared" si="6"/>
        <v>0</v>
      </c>
    </row>
    <row r="69" spans="1:26" s="43" customFormat="1" ht="36" customHeight="1" x14ac:dyDescent="0.3">
      <c r="A69" s="48">
        <f t="shared" si="7"/>
        <v>23</v>
      </c>
      <c r="B69" s="47"/>
      <c r="C69" s="49"/>
      <c r="D69" s="50"/>
      <c r="E69" s="110"/>
      <c r="F69" s="110"/>
      <c r="G69" s="110"/>
      <c r="H69" s="110"/>
      <c r="I69" s="111"/>
      <c r="J69" s="111"/>
      <c r="K69" s="112"/>
      <c r="L69" s="113"/>
      <c r="M69" s="114"/>
      <c r="N69" s="115"/>
      <c r="O69" s="116"/>
      <c r="P69" s="48"/>
      <c r="Q69" s="48"/>
      <c r="R69" s="48"/>
      <c r="Y69" s="44">
        <f t="shared" si="5"/>
        <v>0</v>
      </c>
      <c r="Z69" s="44">
        <f t="shared" si="6"/>
        <v>0</v>
      </c>
    </row>
    <row r="70" spans="1:26" s="43" customFormat="1" ht="36" customHeight="1" x14ac:dyDescent="0.3">
      <c r="A70" s="48">
        <f t="shared" si="7"/>
        <v>24</v>
      </c>
      <c r="B70" s="47"/>
      <c r="C70" s="49"/>
      <c r="D70" s="50"/>
      <c r="E70" s="110"/>
      <c r="F70" s="110"/>
      <c r="G70" s="110"/>
      <c r="H70" s="110"/>
      <c r="I70" s="111"/>
      <c r="J70" s="111"/>
      <c r="K70" s="112"/>
      <c r="L70" s="113"/>
      <c r="M70" s="114"/>
      <c r="N70" s="115"/>
      <c r="O70" s="116"/>
      <c r="P70" s="48"/>
      <c r="Q70" s="48"/>
      <c r="R70" s="48"/>
      <c r="Y70" s="44">
        <f t="shared" si="5"/>
        <v>0</v>
      </c>
      <c r="Z70" s="44">
        <f t="shared" si="6"/>
        <v>0</v>
      </c>
    </row>
    <row r="71" spans="1:26" s="43" customFormat="1" ht="36" customHeight="1" x14ac:dyDescent="0.3">
      <c r="A71" s="48">
        <f t="shared" si="7"/>
        <v>25</v>
      </c>
      <c r="B71" s="47"/>
      <c r="C71" s="49"/>
      <c r="D71" s="50"/>
      <c r="E71" s="110"/>
      <c r="F71" s="110"/>
      <c r="G71" s="110"/>
      <c r="H71" s="110"/>
      <c r="I71" s="111"/>
      <c r="J71" s="111"/>
      <c r="K71" s="112"/>
      <c r="L71" s="113"/>
      <c r="M71" s="114"/>
      <c r="N71" s="115"/>
      <c r="O71" s="116"/>
      <c r="P71" s="48"/>
      <c r="Q71" s="48"/>
      <c r="R71" s="48"/>
      <c r="Y71" s="44">
        <f t="shared" si="5"/>
        <v>0</v>
      </c>
      <c r="Z71" s="44">
        <f t="shared" si="6"/>
        <v>0</v>
      </c>
    </row>
    <row r="72" spans="1:26" s="43" customFormat="1" ht="36" customHeight="1" x14ac:dyDescent="0.3">
      <c r="A72" s="48">
        <f t="shared" si="7"/>
        <v>26</v>
      </c>
      <c r="B72" s="47"/>
      <c r="C72" s="49"/>
      <c r="D72" s="50"/>
      <c r="E72" s="110"/>
      <c r="F72" s="110"/>
      <c r="G72" s="110"/>
      <c r="H72" s="110"/>
      <c r="I72" s="111"/>
      <c r="J72" s="111"/>
      <c r="K72" s="112"/>
      <c r="L72" s="113"/>
      <c r="M72" s="114"/>
      <c r="N72" s="115"/>
      <c r="O72" s="116"/>
      <c r="P72" s="48"/>
      <c r="Q72" s="48"/>
      <c r="R72" s="48"/>
      <c r="Y72" s="44">
        <f t="shared" si="5"/>
        <v>0</v>
      </c>
      <c r="Z72" s="44">
        <f t="shared" si="6"/>
        <v>0</v>
      </c>
    </row>
    <row r="73" spans="1:26" s="43" customFormat="1" ht="36" customHeight="1" x14ac:dyDescent="0.3">
      <c r="A73" s="48">
        <f t="shared" si="7"/>
        <v>27</v>
      </c>
      <c r="B73" s="47"/>
      <c r="C73" s="49"/>
      <c r="D73" s="50"/>
      <c r="E73" s="110"/>
      <c r="F73" s="110"/>
      <c r="G73" s="110"/>
      <c r="H73" s="110"/>
      <c r="I73" s="111"/>
      <c r="J73" s="111"/>
      <c r="K73" s="112"/>
      <c r="L73" s="113"/>
      <c r="M73" s="114"/>
      <c r="N73" s="115"/>
      <c r="O73" s="116"/>
      <c r="P73" s="48"/>
      <c r="Q73" s="48"/>
      <c r="R73" s="48"/>
      <c r="Y73" s="44">
        <f t="shared" si="5"/>
        <v>0</v>
      </c>
      <c r="Z73" s="44">
        <f t="shared" si="6"/>
        <v>0</v>
      </c>
    </row>
    <row r="74" spans="1:26" s="43" customFormat="1" ht="36" customHeight="1" x14ac:dyDescent="0.3">
      <c r="A74" s="48">
        <f t="shared" si="7"/>
        <v>28</v>
      </c>
      <c r="B74" s="47"/>
      <c r="C74" s="49"/>
      <c r="D74" s="50"/>
      <c r="E74" s="110"/>
      <c r="F74" s="110"/>
      <c r="G74" s="110"/>
      <c r="H74" s="110"/>
      <c r="I74" s="111"/>
      <c r="J74" s="111"/>
      <c r="K74" s="112"/>
      <c r="L74" s="113"/>
      <c r="M74" s="114"/>
      <c r="N74" s="115"/>
      <c r="O74" s="116"/>
      <c r="P74" s="48"/>
      <c r="Q74" s="48"/>
      <c r="R74" s="48"/>
      <c r="Y74" s="44">
        <f t="shared" si="5"/>
        <v>0</v>
      </c>
      <c r="Z74" s="44">
        <f t="shared" si="6"/>
        <v>0</v>
      </c>
    </row>
    <row r="75" spans="1:26" x14ac:dyDescent="0.3">
      <c r="A75" s="48">
        <f t="shared" si="7"/>
        <v>29</v>
      </c>
      <c r="B75" s="47"/>
      <c r="C75" s="49"/>
      <c r="D75" s="50"/>
      <c r="E75" s="110"/>
      <c r="F75" s="110"/>
      <c r="G75" s="110"/>
      <c r="H75" s="110"/>
      <c r="I75" s="111"/>
      <c r="J75" s="111"/>
      <c r="K75" s="112"/>
      <c r="L75" s="113"/>
      <c r="M75" s="114"/>
      <c r="N75" s="115"/>
      <c r="O75" s="116"/>
      <c r="P75" s="48"/>
      <c r="Q75" s="48"/>
      <c r="R75" s="48"/>
      <c r="W75" s="43"/>
      <c r="X75" s="43"/>
      <c r="Y75" s="44">
        <f t="shared" si="5"/>
        <v>0</v>
      </c>
      <c r="Z75" s="44">
        <f t="shared" si="6"/>
        <v>0</v>
      </c>
    </row>
    <row r="76" spans="1:26" x14ac:dyDescent="0.3">
      <c r="W76" s="43"/>
      <c r="X76" s="43"/>
      <c r="Y76" s="44">
        <f t="shared" si="5"/>
        <v>0</v>
      </c>
      <c r="Z76" s="44">
        <f t="shared" si="6"/>
        <v>0</v>
      </c>
    </row>
    <row r="79" spans="1:26" x14ac:dyDescent="0.3">
      <c r="Y79" s="44">
        <f t="shared" ref="Y79:Y94" si="8">E80</f>
        <v>0</v>
      </c>
      <c r="Z79" s="44">
        <f t="shared" ref="Z79:Z94" si="9">M80</f>
        <v>0</v>
      </c>
    </row>
    <row r="80" spans="1:26" x14ac:dyDescent="0.3">
      <c r="W80" s="43"/>
      <c r="X80" s="43"/>
      <c r="Y80" s="44">
        <f t="shared" si="8"/>
        <v>0</v>
      </c>
      <c r="Z80" s="44">
        <f t="shared" si="9"/>
        <v>0</v>
      </c>
    </row>
    <row r="81" spans="23:26" x14ac:dyDescent="0.3">
      <c r="W81" s="43"/>
      <c r="X81" s="43"/>
      <c r="Y81" s="44">
        <f t="shared" si="8"/>
        <v>0</v>
      </c>
      <c r="Z81" s="44">
        <f t="shared" si="9"/>
        <v>0</v>
      </c>
    </row>
    <row r="82" spans="23:26" x14ac:dyDescent="0.3">
      <c r="W82" s="43"/>
      <c r="X82" s="43"/>
      <c r="Y82" s="44">
        <f t="shared" si="8"/>
        <v>0</v>
      </c>
      <c r="Z82" s="44">
        <f t="shared" si="9"/>
        <v>0</v>
      </c>
    </row>
    <row r="83" spans="23:26" x14ac:dyDescent="0.3">
      <c r="W83" s="43"/>
      <c r="X83" s="43"/>
      <c r="Y83" s="44">
        <f t="shared" si="8"/>
        <v>0</v>
      </c>
      <c r="Z83" s="44">
        <f t="shared" si="9"/>
        <v>0</v>
      </c>
    </row>
    <row r="84" spans="23:26" x14ac:dyDescent="0.3">
      <c r="W84" s="43"/>
      <c r="X84" s="43"/>
      <c r="Y84" s="44">
        <f t="shared" si="8"/>
        <v>0</v>
      </c>
      <c r="Z84" s="44">
        <f t="shared" si="9"/>
        <v>0</v>
      </c>
    </row>
    <row r="85" spans="23:26" x14ac:dyDescent="0.3">
      <c r="W85" s="43"/>
      <c r="X85" s="43"/>
      <c r="Y85" s="44">
        <f t="shared" si="8"/>
        <v>0</v>
      </c>
      <c r="Z85" s="44">
        <f t="shared" si="9"/>
        <v>0</v>
      </c>
    </row>
    <row r="86" spans="23:26" x14ac:dyDescent="0.3">
      <c r="W86" s="43"/>
      <c r="X86" s="43"/>
      <c r="Y86" s="44">
        <f t="shared" si="8"/>
        <v>0</v>
      </c>
      <c r="Z86" s="44">
        <f t="shared" si="9"/>
        <v>0</v>
      </c>
    </row>
    <row r="87" spans="23:26" x14ac:dyDescent="0.3">
      <c r="W87" s="43"/>
      <c r="X87" s="43"/>
      <c r="Y87" s="44">
        <f t="shared" si="8"/>
        <v>0</v>
      </c>
      <c r="Z87" s="44">
        <f t="shared" si="9"/>
        <v>0</v>
      </c>
    </row>
    <row r="88" spans="23:26" x14ac:dyDescent="0.3">
      <c r="W88" s="43"/>
      <c r="X88" s="43"/>
      <c r="Y88" s="44">
        <f t="shared" si="8"/>
        <v>0</v>
      </c>
      <c r="Z88" s="44">
        <f t="shared" si="9"/>
        <v>0</v>
      </c>
    </row>
    <row r="89" spans="23:26" x14ac:dyDescent="0.3">
      <c r="W89" s="43"/>
      <c r="X89" s="43"/>
      <c r="Y89" s="44">
        <f t="shared" si="8"/>
        <v>0</v>
      </c>
      <c r="Z89" s="44">
        <f t="shared" si="9"/>
        <v>0</v>
      </c>
    </row>
    <row r="90" spans="23:26" x14ac:dyDescent="0.3">
      <c r="W90" s="43"/>
      <c r="X90" s="43"/>
      <c r="Y90" s="44">
        <f t="shared" si="8"/>
        <v>0</v>
      </c>
      <c r="Z90" s="44">
        <f t="shared" si="9"/>
        <v>0</v>
      </c>
    </row>
    <row r="91" spans="23:26" x14ac:dyDescent="0.3">
      <c r="W91" s="43"/>
      <c r="X91" s="43"/>
      <c r="Y91" s="44">
        <f t="shared" si="8"/>
        <v>0</v>
      </c>
      <c r="Z91" s="44">
        <f t="shared" si="9"/>
        <v>0</v>
      </c>
    </row>
    <row r="92" spans="23:26" x14ac:dyDescent="0.3">
      <c r="W92" s="43"/>
      <c r="X92" s="43"/>
      <c r="Y92" s="44">
        <f t="shared" si="8"/>
        <v>0</v>
      </c>
      <c r="Z92" s="44">
        <f t="shared" si="9"/>
        <v>0</v>
      </c>
    </row>
    <row r="93" spans="23:26" x14ac:dyDescent="0.3">
      <c r="W93" s="43"/>
      <c r="X93" s="43"/>
      <c r="Y93" s="44">
        <f t="shared" si="8"/>
        <v>0</v>
      </c>
      <c r="Z93" s="44">
        <f t="shared" si="9"/>
        <v>0</v>
      </c>
    </row>
    <row r="94" spans="23:26" x14ac:dyDescent="0.3">
      <c r="W94" s="43"/>
      <c r="X94" s="43"/>
      <c r="Y94" s="44">
        <f t="shared" si="8"/>
        <v>0</v>
      </c>
      <c r="Z94" s="44">
        <f t="shared" si="9"/>
        <v>0</v>
      </c>
    </row>
  </sheetData>
  <mergeCells count="190">
    <mergeCell ref="A19:F19"/>
    <mergeCell ref="G19:I19"/>
    <mergeCell ref="J19:K19"/>
    <mergeCell ref="L19:Q19"/>
    <mergeCell ref="A20:F20"/>
    <mergeCell ref="G20:I20"/>
    <mergeCell ref="J20:K20"/>
    <mergeCell ref="L20:Q20"/>
    <mergeCell ref="A16:F16"/>
    <mergeCell ref="G16:I16"/>
    <mergeCell ref="J16:K16"/>
    <mergeCell ref="L16:Q16"/>
    <mergeCell ref="J15:K15"/>
    <mergeCell ref="L15:Q15"/>
    <mergeCell ref="A18:F18"/>
    <mergeCell ref="G18:I18"/>
    <mergeCell ref="J18:K18"/>
    <mergeCell ref="L18:Q18"/>
    <mergeCell ref="A15:F15"/>
    <mergeCell ref="G15:I15"/>
    <mergeCell ref="A17:F17"/>
    <mergeCell ref="G17:I17"/>
    <mergeCell ref="J17:K17"/>
    <mergeCell ref="L17:Q17"/>
    <mergeCell ref="Q42:R42"/>
    <mergeCell ref="A41:H41"/>
    <mergeCell ref="I41:J41"/>
    <mergeCell ref="K41:L41"/>
    <mergeCell ref="M41:R41"/>
    <mergeCell ref="A42:A43"/>
    <mergeCell ref="B42:B43"/>
    <mergeCell ref="C42:C43"/>
    <mergeCell ref="D42:D43"/>
    <mergeCell ref="E75:H75"/>
    <mergeCell ref="I75:J75"/>
    <mergeCell ref="K75:L75"/>
    <mergeCell ref="M75:O75"/>
    <mergeCell ref="E73:H73"/>
    <mergeCell ref="I73:J73"/>
    <mergeCell ref="K73:L73"/>
    <mergeCell ref="M73:O73"/>
    <mergeCell ref="E74:H74"/>
    <mergeCell ref="I74:J74"/>
    <mergeCell ref="K74:L74"/>
    <mergeCell ref="M74:O74"/>
    <mergeCell ref="E71:H71"/>
    <mergeCell ref="I71:J71"/>
    <mergeCell ref="K71:L71"/>
    <mergeCell ref="M71:O71"/>
    <mergeCell ref="E72:H72"/>
    <mergeCell ref="I72:J72"/>
    <mergeCell ref="K72:L72"/>
    <mergeCell ref="M72:O72"/>
    <mergeCell ref="E69:H69"/>
    <mergeCell ref="I69:J69"/>
    <mergeCell ref="K69:L69"/>
    <mergeCell ref="M69:O69"/>
    <mergeCell ref="E70:H70"/>
    <mergeCell ref="I70:J70"/>
    <mergeCell ref="K70:L70"/>
    <mergeCell ref="M70:O70"/>
    <mergeCell ref="E67:H67"/>
    <mergeCell ref="I67:J67"/>
    <mergeCell ref="K67:L67"/>
    <mergeCell ref="M67:O67"/>
    <mergeCell ref="E68:H68"/>
    <mergeCell ref="I68:J68"/>
    <mergeCell ref="K68:L68"/>
    <mergeCell ref="M68:O68"/>
    <mergeCell ref="E65:H65"/>
    <mergeCell ref="I65:J65"/>
    <mergeCell ref="K65:L65"/>
    <mergeCell ref="M65:O65"/>
    <mergeCell ref="E66:H66"/>
    <mergeCell ref="I66:J66"/>
    <mergeCell ref="K66:L66"/>
    <mergeCell ref="M66:O66"/>
    <mergeCell ref="E63:H63"/>
    <mergeCell ref="I63:J63"/>
    <mergeCell ref="K63:L63"/>
    <mergeCell ref="M63:O63"/>
    <mergeCell ref="E64:H64"/>
    <mergeCell ref="I64:J64"/>
    <mergeCell ref="K64:L64"/>
    <mergeCell ref="M64:O64"/>
    <mergeCell ref="K59:L60"/>
    <mergeCell ref="M59:O60"/>
    <mergeCell ref="Q59:R59"/>
    <mergeCell ref="E62:H62"/>
    <mergeCell ref="I62:J62"/>
    <mergeCell ref="K62:L62"/>
    <mergeCell ref="M62:O62"/>
    <mergeCell ref="A58:H58"/>
    <mergeCell ref="I58:J58"/>
    <mergeCell ref="K58:L58"/>
    <mergeCell ref="M58:R58"/>
    <mergeCell ref="A59:A60"/>
    <mergeCell ref="B59:B60"/>
    <mergeCell ref="C59:C60"/>
    <mergeCell ref="D59:D60"/>
    <mergeCell ref="E59:H60"/>
    <mergeCell ref="I59:J60"/>
    <mergeCell ref="E57:H57"/>
    <mergeCell ref="I57:J57"/>
    <mergeCell ref="K57:L57"/>
    <mergeCell ref="M57:O57"/>
    <mergeCell ref="E61:H61"/>
    <mergeCell ref="I61:J61"/>
    <mergeCell ref="K61:L61"/>
    <mergeCell ref="M61:O61"/>
    <mergeCell ref="E55:H55"/>
    <mergeCell ref="I55:J55"/>
    <mergeCell ref="K55:L55"/>
    <mergeCell ref="M55:O55"/>
    <mergeCell ref="E56:H56"/>
    <mergeCell ref="I56:J56"/>
    <mergeCell ref="K56:L56"/>
    <mergeCell ref="M56:O56"/>
    <mergeCell ref="E53:H53"/>
    <mergeCell ref="I53:J53"/>
    <mergeCell ref="K53:L53"/>
    <mergeCell ref="M53:O53"/>
    <mergeCell ref="E54:H54"/>
    <mergeCell ref="I54:J54"/>
    <mergeCell ref="K54:L54"/>
    <mergeCell ref="M54:O54"/>
    <mergeCell ref="E51:H51"/>
    <mergeCell ref="I51:J51"/>
    <mergeCell ref="K51:L51"/>
    <mergeCell ref="M51:O51"/>
    <mergeCell ref="E52:H52"/>
    <mergeCell ref="I52:J52"/>
    <mergeCell ref="K52:L52"/>
    <mergeCell ref="M52:O52"/>
    <mergeCell ref="E49:H49"/>
    <mergeCell ref="I49:J49"/>
    <mergeCell ref="K49:L49"/>
    <mergeCell ref="M49:O49"/>
    <mergeCell ref="E50:H50"/>
    <mergeCell ref="I50:J50"/>
    <mergeCell ref="K50:L50"/>
    <mergeCell ref="M50:O50"/>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K42:L43"/>
    <mergeCell ref="M42:O43"/>
    <mergeCell ref="E44:H44"/>
    <mergeCell ref="I44:J44"/>
    <mergeCell ref="K44:L44"/>
    <mergeCell ref="M44:O44"/>
    <mergeCell ref="E42:H43"/>
    <mergeCell ref="I42:J43"/>
    <mergeCell ref="A5:L5"/>
    <mergeCell ref="A1:R1"/>
    <mergeCell ref="A26:R26"/>
    <mergeCell ref="A6:R6"/>
    <mergeCell ref="A10:F10"/>
    <mergeCell ref="G10:I10"/>
    <mergeCell ref="J10:K10"/>
    <mergeCell ref="L10:R10"/>
    <mergeCell ref="A11:F11"/>
    <mergeCell ref="G11:I11"/>
    <mergeCell ref="J11:K11"/>
    <mergeCell ref="L11:Q11"/>
    <mergeCell ref="A12:F12"/>
    <mergeCell ref="G12:I12"/>
    <mergeCell ref="J12:K12"/>
    <mergeCell ref="L12:Q12"/>
    <mergeCell ref="A13:F13"/>
    <mergeCell ref="G13:I13"/>
    <mergeCell ref="J13:K13"/>
    <mergeCell ref="L13:Q13"/>
    <mergeCell ref="A14:F14"/>
    <mergeCell ref="G14:I14"/>
    <mergeCell ref="J14:K14"/>
    <mergeCell ref="L14:Q14"/>
  </mergeCells>
  <conditionalFormatting sqref="J12:K22">
    <cfRule type="containsText" dxfId="17" priority="1" operator="containsText" text="L">
      <formula>NOT(ISERROR(SEARCH("L",J12)))</formula>
    </cfRule>
    <cfRule type="containsText" dxfId="16" priority="2" operator="containsText" text="M">
      <formula>NOT(ISERROR(SEARCH("M",J12)))</formula>
    </cfRule>
    <cfRule type="containsText" dxfId="15" priority="3" operator="containsText" text="H">
      <formula>NOT(ISERROR(SEARCH("H",J12)))</formula>
    </cfRule>
  </conditionalFormatting>
  <conditionalFormatting sqref="K44:L57">
    <cfRule type="containsText" dxfId="14" priority="7" operator="containsText" text="L">
      <formula>NOT(ISERROR(SEARCH("L",K44)))</formula>
    </cfRule>
    <cfRule type="containsText" dxfId="13" priority="8" operator="containsText" text="M">
      <formula>NOT(ISERROR(SEARCH("M",K44)))</formula>
    </cfRule>
    <cfRule type="containsText" dxfId="12" priority="9" operator="containsText" text="H">
      <formula>NOT(ISERROR(SEARCH("H",K44)))</formula>
    </cfRule>
  </conditionalFormatting>
  <conditionalFormatting sqref="K61:L75">
    <cfRule type="containsText" dxfId="11" priority="28" operator="containsText" text="L">
      <formula>NOT(ISERROR(SEARCH("L",K61)))</formula>
    </cfRule>
    <cfRule type="containsText" dxfId="10" priority="29" operator="containsText" text="M">
      <formula>NOT(ISERROR(SEARCH("M",K61)))</formula>
    </cfRule>
    <cfRule type="containsText" dxfId="9" priority="30" operator="containsText" text="H">
      <formula>NOT(ISERROR(SEARCH("H",K61)))</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3" manualBreakCount="3">
    <brk id="21" max="16383" man="1"/>
    <brk id="56" max="16383" man="1"/>
    <brk id="74"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'Dropdown Options'!$E$1:$E$6</xm:f>
          </x14:formula1>
          <xm:sqref>K44:L57 K61:L75 J12:K22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4EC1E0"/>
  </sheetPr>
  <dimension ref="A1:AB29"/>
  <sheetViews>
    <sheetView zoomScaleNormal="100" zoomScaleSheetLayoutView="100" workbookViewId="0">
      <selection activeCell="L19" sqref="L19:P19"/>
    </sheetView>
  </sheetViews>
  <sheetFormatPr defaultColWidth="9.28515625" defaultRowHeight="14.4" x14ac:dyDescent="0.3"/>
  <cols>
    <col min="1" max="13" width="10" style="2" customWidth="1"/>
    <col min="14" max="14" width="13.28515625" style="2" customWidth="1"/>
    <col min="15" max="17" width="10" style="2" customWidth="1"/>
    <col min="18" max="26" width="9.28515625" style="2"/>
    <col min="27" max="27" width="59.140625" style="2" hidden="1" customWidth="1"/>
    <col min="28" max="28" width="52.42578125" style="2" hidden="1" customWidth="1"/>
    <col min="29" max="16384" width="9.28515625" style="2"/>
  </cols>
  <sheetData>
    <row r="1" spans="1:28" s="11" customFormat="1" ht="21" customHeight="1" x14ac:dyDescent="0.3">
      <c r="A1" s="71" t="s">
        <v>197</v>
      </c>
      <c r="B1" s="71"/>
      <c r="C1" s="71"/>
      <c r="D1" s="71"/>
      <c r="E1" s="71"/>
      <c r="F1" s="71"/>
      <c r="G1" s="71"/>
      <c r="H1" s="71"/>
      <c r="I1" s="71"/>
      <c r="J1" s="71"/>
      <c r="K1" s="71"/>
      <c r="L1" s="71"/>
      <c r="M1" s="71"/>
      <c r="N1" s="71"/>
      <c r="O1" s="71"/>
      <c r="P1" s="71"/>
      <c r="Q1" s="104"/>
    </row>
    <row r="2" spans="1:28" ht="3.75" customHeight="1" x14ac:dyDescent="0.3">
      <c r="B2" s="4"/>
      <c r="C2" s="4"/>
    </row>
    <row r="3" spans="1:28" x14ac:dyDescent="0.3">
      <c r="A3" s="24" t="s">
        <v>185</v>
      </c>
      <c r="B3" s="24"/>
      <c r="C3" s="24"/>
      <c r="D3" s="24"/>
      <c r="E3" s="82"/>
      <c r="F3" s="82"/>
      <c r="G3" s="82"/>
      <c r="H3" s="82"/>
      <c r="I3" s="82"/>
      <c r="J3" s="82"/>
      <c r="K3" s="82"/>
      <c r="L3" s="82"/>
      <c r="N3" s="24" t="s">
        <v>161</v>
      </c>
      <c r="O3" s="24"/>
      <c r="P3" s="83"/>
      <c r="Q3" s="83"/>
    </row>
    <row r="4" spans="1:28" ht="3.75" customHeight="1" x14ac:dyDescent="0.3"/>
    <row r="5" spans="1:28" x14ac:dyDescent="0.3">
      <c r="A5" s="24" t="s">
        <v>198</v>
      </c>
      <c r="B5" s="24"/>
      <c r="C5" s="24"/>
      <c r="D5" s="24"/>
      <c r="E5" s="24"/>
      <c r="F5" s="24"/>
      <c r="G5" s="24"/>
      <c r="H5" s="24"/>
      <c r="I5" s="24"/>
      <c r="K5" s="24" t="s">
        <v>187</v>
      </c>
      <c r="L5" s="24"/>
      <c r="M5" s="24"/>
    </row>
    <row r="6" spans="1:28" x14ac:dyDescent="0.3">
      <c r="A6" s="82" t="s">
        <v>337</v>
      </c>
      <c r="B6" s="82"/>
      <c r="C6" s="82"/>
      <c r="D6" s="82"/>
      <c r="E6" s="82"/>
      <c r="F6" s="82"/>
      <c r="G6" s="82"/>
      <c r="H6" s="82"/>
      <c r="I6" s="82"/>
      <c r="K6" s="183"/>
      <c r="L6" s="184"/>
      <c r="M6" s="184"/>
      <c r="N6" s="184"/>
      <c r="O6" s="184"/>
      <c r="P6" s="184"/>
      <c r="Q6" s="185"/>
    </row>
    <row r="7" spans="1:28" ht="3.75" customHeight="1" x14ac:dyDescent="0.3">
      <c r="B7" s="4"/>
      <c r="C7" s="4"/>
    </row>
    <row r="8" spans="1:28" x14ac:dyDescent="0.3">
      <c r="A8" s="142" t="s">
        <v>203</v>
      </c>
      <c r="B8" s="142"/>
      <c r="C8" s="142"/>
      <c r="D8" s="142"/>
      <c r="E8" s="142"/>
      <c r="F8" s="142"/>
      <c r="G8" s="142"/>
      <c r="H8" s="142"/>
      <c r="I8" s="142"/>
      <c r="J8" s="142"/>
      <c r="K8" s="142"/>
      <c r="L8" s="142"/>
      <c r="M8" s="142"/>
      <c r="N8" s="142"/>
      <c r="O8" s="7"/>
      <c r="P8" s="7"/>
      <c r="Q8" s="7"/>
    </row>
    <row r="9" spans="1:28" s="8" customFormat="1" ht="45" customHeight="1" x14ac:dyDescent="0.3">
      <c r="A9" s="148"/>
      <c r="B9" s="148"/>
      <c r="C9" s="148"/>
      <c r="D9" s="148"/>
      <c r="E9" s="148"/>
      <c r="F9" s="148"/>
      <c r="G9" s="148"/>
      <c r="H9" s="148"/>
      <c r="I9" s="148"/>
      <c r="J9" s="148"/>
      <c r="K9" s="148"/>
      <c r="L9" s="148"/>
      <c r="M9" s="148"/>
      <c r="N9" s="148"/>
      <c r="O9" s="148"/>
      <c r="P9" s="148"/>
      <c r="Q9" s="148"/>
    </row>
    <row r="10" spans="1:28" ht="3.75" customHeight="1" x14ac:dyDescent="0.3">
      <c r="B10" s="4"/>
      <c r="C10" s="4"/>
      <c r="P10" s="4"/>
    </row>
    <row r="11" spans="1:28" x14ac:dyDescent="0.3">
      <c r="A11" s="2" t="s">
        <v>204</v>
      </c>
      <c r="B11" s="4"/>
      <c r="C11" s="4"/>
    </row>
    <row r="12" spans="1:28" ht="3.75" customHeight="1" x14ac:dyDescent="0.3">
      <c r="B12" s="4"/>
      <c r="C12" s="4"/>
    </row>
    <row r="13" spans="1:28" x14ac:dyDescent="0.3">
      <c r="A13" s="102" t="s">
        <v>232</v>
      </c>
      <c r="B13" s="102"/>
      <c r="C13" s="102"/>
      <c r="D13" s="102"/>
      <c r="E13" s="102"/>
      <c r="F13" s="102"/>
      <c r="G13" s="102" t="s">
        <v>14</v>
      </c>
      <c r="H13" s="102"/>
      <c r="I13" s="102"/>
      <c r="J13" s="102" t="s">
        <v>31</v>
      </c>
      <c r="K13" s="102"/>
      <c r="L13" s="102" t="s">
        <v>33</v>
      </c>
      <c r="M13" s="102"/>
      <c r="N13" s="102"/>
      <c r="O13" s="102"/>
      <c r="P13" s="102"/>
      <c r="Q13" s="102"/>
    </row>
    <row r="14" spans="1:28" ht="15" customHeight="1" x14ac:dyDescent="0.3">
      <c r="A14" s="97" t="s">
        <v>233</v>
      </c>
      <c r="B14" s="97"/>
      <c r="C14" s="97"/>
      <c r="D14" s="97"/>
      <c r="E14" s="97"/>
      <c r="F14" s="97"/>
      <c r="G14" s="128" t="s">
        <v>120</v>
      </c>
      <c r="H14" s="128"/>
      <c r="I14" s="128"/>
      <c r="J14" s="128" t="s">
        <v>38</v>
      </c>
      <c r="K14" s="128"/>
      <c r="L14" s="132" t="s">
        <v>315</v>
      </c>
      <c r="M14" s="132"/>
      <c r="N14" s="132"/>
      <c r="O14" s="132"/>
      <c r="P14" s="132"/>
      <c r="Q14" s="102" t="s">
        <v>143</v>
      </c>
    </row>
    <row r="15" spans="1:28" x14ac:dyDescent="0.3">
      <c r="A15" s="97"/>
      <c r="B15" s="97"/>
      <c r="C15" s="97"/>
      <c r="D15" s="97"/>
      <c r="E15" s="97"/>
      <c r="F15" s="97"/>
      <c r="G15" s="128"/>
      <c r="H15" s="128"/>
      <c r="I15" s="128"/>
      <c r="J15" s="128"/>
      <c r="K15" s="128"/>
      <c r="L15" s="132"/>
      <c r="M15" s="132"/>
      <c r="N15" s="132"/>
      <c r="O15" s="132"/>
      <c r="P15" s="132"/>
      <c r="Q15" s="102"/>
    </row>
    <row r="16" spans="1:28" s="46" customFormat="1" ht="24" x14ac:dyDescent="0.3">
      <c r="A16" s="110" t="s">
        <v>211</v>
      </c>
      <c r="B16" s="110"/>
      <c r="C16" s="110"/>
      <c r="D16" s="110"/>
      <c r="E16" s="110"/>
      <c r="F16" s="110"/>
      <c r="G16" s="136" t="s">
        <v>35</v>
      </c>
      <c r="H16" s="140"/>
      <c r="I16" s="137"/>
      <c r="J16" s="112"/>
      <c r="K16" s="113"/>
      <c r="L16" s="141"/>
      <c r="M16" s="141"/>
      <c r="N16" s="141"/>
      <c r="O16" s="141"/>
      <c r="P16" s="141"/>
      <c r="Q16" s="45"/>
      <c r="AA16" s="44" t="str">
        <f>A16</f>
        <v>Risk of equipment being set up incorrectly for users causing injury/discomfort</v>
      </c>
      <c r="AB16" s="44">
        <f>L16</f>
        <v>0</v>
      </c>
    </row>
    <row r="17" spans="1:28" s="43" customFormat="1" ht="24" x14ac:dyDescent="0.3">
      <c r="A17" s="110" t="s">
        <v>212</v>
      </c>
      <c r="B17" s="110"/>
      <c r="C17" s="110"/>
      <c r="D17" s="110"/>
      <c r="E17" s="110"/>
      <c r="F17" s="110"/>
      <c r="G17" s="136" t="s">
        <v>35</v>
      </c>
      <c r="H17" s="140"/>
      <c r="I17" s="137"/>
      <c r="J17" s="112"/>
      <c r="K17" s="113"/>
      <c r="L17" s="141"/>
      <c r="M17" s="141"/>
      <c r="N17" s="141"/>
      <c r="O17" s="141"/>
      <c r="P17" s="141"/>
      <c r="Q17" s="45"/>
      <c r="AA17" s="44" t="str">
        <f t="shared" ref="AA17:AA21" si="0">A17</f>
        <v>Risk of competitors not knowing how to use equipment causing injury/misuse</v>
      </c>
      <c r="AB17" s="44">
        <f t="shared" ref="AB17:AB21" si="1">L17</f>
        <v>0</v>
      </c>
    </row>
    <row r="18" spans="1:28" s="43" customFormat="1" ht="24" x14ac:dyDescent="0.3">
      <c r="A18" s="110" t="s">
        <v>207</v>
      </c>
      <c r="B18" s="110"/>
      <c r="C18" s="110"/>
      <c r="D18" s="110"/>
      <c r="E18" s="110"/>
      <c r="F18" s="110"/>
      <c r="G18" s="136" t="s">
        <v>35</v>
      </c>
      <c r="H18" s="140"/>
      <c r="I18" s="137"/>
      <c r="J18" s="112"/>
      <c r="K18" s="113"/>
      <c r="L18" s="141"/>
      <c r="M18" s="141"/>
      <c r="N18" s="141"/>
      <c r="O18" s="141"/>
      <c r="P18" s="141"/>
      <c r="Q18" s="45"/>
      <c r="AA18" s="44" t="str">
        <f t="shared" si="0"/>
        <v>Risk of collision between competitors moving between items of equipment</v>
      </c>
      <c r="AB18" s="44">
        <f t="shared" si="1"/>
        <v>0</v>
      </c>
    </row>
    <row r="19" spans="1:28" s="43" customFormat="1" ht="27" customHeight="1" x14ac:dyDescent="0.3">
      <c r="A19" s="110" t="s">
        <v>152</v>
      </c>
      <c r="B19" s="110"/>
      <c r="C19" s="110"/>
      <c r="D19" s="110"/>
      <c r="E19" s="110"/>
      <c r="F19" s="110"/>
      <c r="G19" s="136" t="s">
        <v>209</v>
      </c>
      <c r="H19" s="140"/>
      <c r="I19" s="137"/>
      <c r="J19" s="112"/>
      <c r="K19" s="113"/>
      <c r="L19" s="141"/>
      <c r="M19" s="141"/>
      <c r="N19" s="141"/>
      <c r="O19" s="141"/>
      <c r="P19" s="141"/>
      <c r="Q19" s="45"/>
      <c r="AA19" s="44" t="str">
        <f t="shared" si="0"/>
        <v>Conflict with other venue users</v>
      </c>
      <c r="AB19" s="44">
        <f t="shared" si="1"/>
        <v>0</v>
      </c>
    </row>
    <row r="20" spans="1:28" s="43" customFormat="1" ht="27" customHeight="1" x14ac:dyDescent="0.3">
      <c r="A20" s="110"/>
      <c r="B20" s="110"/>
      <c r="C20" s="110"/>
      <c r="D20" s="110"/>
      <c r="E20" s="110"/>
      <c r="F20" s="110"/>
      <c r="G20" s="136"/>
      <c r="H20" s="140"/>
      <c r="I20" s="137"/>
      <c r="J20" s="112"/>
      <c r="K20" s="113"/>
      <c r="L20" s="141"/>
      <c r="M20" s="141"/>
      <c r="N20" s="141"/>
      <c r="O20" s="141"/>
      <c r="P20" s="141"/>
      <c r="Q20" s="45"/>
      <c r="AA20" s="44">
        <f t="shared" si="0"/>
        <v>0</v>
      </c>
      <c r="AB20" s="44">
        <f t="shared" si="1"/>
        <v>0</v>
      </c>
    </row>
    <row r="21" spans="1:28" s="43" customFormat="1" ht="27" customHeight="1" x14ac:dyDescent="0.3">
      <c r="A21" s="110"/>
      <c r="B21" s="110"/>
      <c r="C21" s="110"/>
      <c r="D21" s="110"/>
      <c r="E21" s="110"/>
      <c r="F21" s="110"/>
      <c r="G21" s="136"/>
      <c r="H21" s="140"/>
      <c r="I21" s="137"/>
      <c r="J21" s="112"/>
      <c r="K21" s="113"/>
      <c r="L21" s="141"/>
      <c r="M21" s="141"/>
      <c r="N21" s="141"/>
      <c r="O21" s="141"/>
      <c r="P21" s="141"/>
      <c r="Q21" s="45"/>
      <c r="AA21" s="44">
        <f t="shared" si="0"/>
        <v>0</v>
      </c>
      <c r="AB21" s="44">
        <f t="shared" si="1"/>
        <v>0</v>
      </c>
    </row>
    <row r="22" spans="1:28" ht="3.75" customHeight="1" x14ac:dyDescent="0.3"/>
    <row r="23" spans="1:28" s="5" customFormat="1" ht="13.5" customHeight="1" x14ac:dyDescent="0.3">
      <c r="A23" s="156" t="s">
        <v>199</v>
      </c>
      <c r="B23" s="156"/>
      <c r="C23" s="156"/>
      <c r="D23" s="156"/>
      <c r="E23" s="156"/>
      <c r="F23" s="156"/>
      <c r="G23" s="156"/>
      <c r="H23" s="156"/>
      <c r="I23" s="156"/>
      <c r="J23" s="156"/>
      <c r="K23" s="156"/>
      <c r="L23" s="156"/>
      <c r="M23" s="156"/>
      <c r="N23" s="156"/>
      <c r="O23" s="156"/>
      <c r="P23" s="156"/>
      <c r="Q23" s="156"/>
    </row>
    <row r="24" spans="1:28" s="5" customFormat="1" ht="11.4" x14ac:dyDescent="0.3">
      <c r="A24" s="7" t="s">
        <v>200</v>
      </c>
      <c r="B24" s="6"/>
      <c r="C24" s="6"/>
      <c r="D24" s="7"/>
      <c r="E24" s="7"/>
      <c r="F24" s="7"/>
      <c r="G24" s="7"/>
      <c r="H24" s="7"/>
      <c r="I24" s="7"/>
      <c r="J24" s="7"/>
      <c r="K24" s="7"/>
      <c r="L24" s="7"/>
      <c r="M24" s="7"/>
      <c r="N24" s="7"/>
      <c r="O24" s="7"/>
      <c r="P24" s="7"/>
      <c r="Q24" s="7"/>
    </row>
    <row r="25" spans="1:28" s="5" customFormat="1" ht="11.4" x14ac:dyDescent="0.3">
      <c r="A25" s="7" t="s">
        <v>201</v>
      </c>
      <c r="B25" s="6"/>
      <c r="C25" s="6"/>
      <c r="D25" s="7"/>
      <c r="E25" s="7"/>
      <c r="F25" s="7"/>
      <c r="G25" s="7"/>
      <c r="H25" s="7"/>
      <c r="I25" s="7"/>
      <c r="J25" s="7"/>
      <c r="K25" s="7"/>
      <c r="L25" s="7"/>
      <c r="M25" s="7"/>
      <c r="N25" s="7"/>
      <c r="O25" s="7"/>
      <c r="P25" s="7"/>
      <c r="Q25" s="7"/>
    </row>
    <row r="26" spans="1:28" s="5" customFormat="1" ht="11.4" x14ac:dyDescent="0.3">
      <c r="A26" s="7" t="s">
        <v>202</v>
      </c>
      <c r="B26" s="6"/>
      <c r="C26" s="6"/>
      <c r="D26" s="7"/>
      <c r="E26" s="7"/>
      <c r="F26" s="7"/>
      <c r="G26" s="7"/>
      <c r="H26" s="7"/>
      <c r="I26" s="7"/>
      <c r="J26" s="7"/>
      <c r="K26" s="7"/>
      <c r="L26" s="7"/>
      <c r="M26" s="7"/>
      <c r="N26" s="7"/>
      <c r="O26" s="7"/>
      <c r="P26" s="7"/>
      <c r="Q26" s="7"/>
    </row>
    <row r="27" spans="1:28" s="5" customFormat="1" ht="11.4" x14ac:dyDescent="0.3">
      <c r="A27" s="7" t="s">
        <v>208</v>
      </c>
      <c r="B27" s="6"/>
      <c r="C27" s="6"/>
      <c r="D27" s="7"/>
      <c r="E27" s="7"/>
      <c r="F27" s="7"/>
      <c r="G27" s="7"/>
      <c r="H27" s="7"/>
      <c r="I27" s="7"/>
      <c r="J27" s="7"/>
      <c r="K27" s="7"/>
      <c r="L27" s="7"/>
      <c r="M27" s="7"/>
      <c r="N27" s="7"/>
      <c r="O27" s="7"/>
      <c r="P27" s="7"/>
      <c r="Q27" s="7"/>
    </row>
    <row r="28" spans="1:28" s="5" customFormat="1" ht="11.4" x14ac:dyDescent="0.3">
      <c r="A28" s="144" t="s">
        <v>210</v>
      </c>
      <c r="B28" s="144"/>
      <c r="C28" s="144"/>
      <c r="D28" s="144"/>
      <c r="E28" s="144"/>
      <c r="F28" s="144"/>
      <c r="G28" s="144"/>
      <c r="H28" s="144"/>
      <c r="I28" s="144"/>
      <c r="J28" s="144"/>
      <c r="K28" s="144"/>
      <c r="L28" s="144"/>
      <c r="M28" s="144"/>
      <c r="N28" s="144"/>
      <c r="O28" s="144"/>
      <c r="P28" s="144"/>
      <c r="Q28" s="144"/>
    </row>
    <row r="29" spans="1:28" s="5" customFormat="1" ht="11.4" x14ac:dyDescent="0.3">
      <c r="A29" s="144" t="s">
        <v>205</v>
      </c>
      <c r="B29" s="144"/>
      <c r="C29" s="144"/>
      <c r="D29" s="144"/>
      <c r="E29" s="144"/>
      <c r="F29" s="144"/>
      <c r="G29" s="144"/>
      <c r="H29" s="144"/>
      <c r="I29" s="144"/>
      <c r="J29" s="144"/>
      <c r="K29" s="144"/>
      <c r="L29" s="144"/>
      <c r="M29" s="144"/>
      <c r="N29" s="144"/>
      <c r="O29" s="144"/>
      <c r="P29" s="144"/>
      <c r="Q29" s="144"/>
    </row>
  </sheetData>
  <mergeCells count="43">
    <mergeCell ref="A8:N8"/>
    <mergeCell ref="A1:Q1"/>
    <mergeCell ref="E3:L3"/>
    <mergeCell ref="P3:Q3"/>
    <mergeCell ref="A23:Q23"/>
    <mergeCell ref="K6:Q6"/>
    <mergeCell ref="A6:I6"/>
    <mergeCell ref="A14:F15"/>
    <mergeCell ref="G14:I15"/>
    <mergeCell ref="J14:K15"/>
    <mergeCell ref="L14:P15"/>
    <mergeCell ref="A18:F18"/>
    <mergeCell ref="G18:I18"/>
    <mergeCell ref="J18:K18"/>
    <mergeCell ref="L18:P18"/>
    <mergeCell ref="A21:F21"/>
    <mergeCell ref="A28:Q28"/>
    <mergeCell ref="A29:Q29"/>
    <mergeCell ref="A9:Q9"/>
    <mergeCell ref="A13:F13"/>
    <mergeCell ref="G13:I13"/>
    <mergeCell ref="J13:K13"/>
    <mergeCell ref="L13:Q13"/>
    <mergeCell ref="Q14:Q15"/>
    <mergeCell ref="A17:F17"/>
    <mergeCell ref="G17:I17"/>
    <mergeCell ref="J17:K17"/>
    <mergeCell ref="L17:P17"/>
    <mergeCell ref="A16:F16"/>
    <mergeCell ref="G16:I16"/>
    <mergeCell ref="J16:K16"/>
    <mergeCell ref="L16:P16"/>
    <mergeCell ref="G21:I21"/>
    <mergeCell ref="J21:K21"/>
    <mergeCell ref="L21:P21"/>
    <mergeCell ref="A19:F19"/>
    <mergeCell ref="G19:I19"/>
    <mergeCell ref="J19:K19"/>
    <mergeCell ref="L19:P19"/>
    <mergeCell ref="A20:F20"/>
    <mergeCell ref="G20:I20"/>
    <mergeCell ref="J20:K20"/>
    <mergeCell ref="L20:P20"/>
  </mergeCells>
  <conditionalFormatting sqref="J16:K21">
    <cfRule type="containsText" dxfId="8" priority="1" operator="containsText" text="L">
      <formula>NOT(ISERROR(SEARCH("L",J16)))</formula>
    </cfRule>
    <cfRule type="containsText" dxfId="7" priority="2" operator="containsText" text="M">
      <formula>NOT(ISERROR(SEARCH("M",J16)))</formula>
    </cfRule>
    <cfRule type="containsText" dxfId="6" priority="3" operator="containsText" text="H">
      <formula>NOT(ISERROR(SEARCH("H",J16)))</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 Options'!$E$1:$E$6</xm:f>
          </x14:formula1>
          <xm:sqref>J16:K21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EC1E0"/>
  </sheetPr>
  <dimension ref="A1:D13"/>
  <sheetViews>
    <sheetView workbookViewId="0">
      <selection sqref="A1:D1"/>
    </sheetView>
  </sheetViews>
  <sheetFormatPr defaultRowHeight="12" x14ac:dyDescent="0.3"/>
  <cols>
    <col min="1" max="4" width="9.28515625" style="59"/>
  </cols>
  <sheetData>
    <row r="1" spans="1:4" ht="66.75" customHeight="1" thickBot="1" x14ac:dyDescent="0.35">
      <c r="A1" s="186" t="s">
        <v>374</v>
      </c>
      <c r="B1" s="187"/>
      <c r="C1" s="187"/>
      <c r="D1" s="188"/>
    </row>
    <row r="3" spans="1:4" ht="36" customHeight="1" x14ac:dyDescent="0.3"/>
    <row r="4" spans="1:4" ht="36" customHeight="1" x14ac:dyDescent="0.3"/>
    <row r="5" spans="1:4" ht="36" customHeight="1" x14ac:dyDescent="0.3"/>
    <row r="6" spans="1:4" ht="36" customHeight="1" x14ac:dyDescent="0.3"/>
    <row r="7" spans="1:4" ht="36" customHeight="1" x14ac:dyDescent="0.3"/>
    <row r="8" spans="1:4" ht="36" customHeight="1" x14ac:dyDescent="0.3"/>
    <row r="9" spans="1:4" ht="36" customHeight="1" x14ac:dyDescent="0.3"/>
    <row r="10" spans="1:4" ht="36" customHeight="1" x14ac:dyDescent="0.3"/>
    <row r="11" spans="1:4" ht="36" customHeight="1" x14ac:dyDescent="0.3"/>
    <row r="12" spans="1:4" ht="36" customHeight="1" x14ac:dyDescent="0.3"/>
    <row r="13" spans="1:4" ht="36" customHeight="1" x14ac:dyDescent="0.3"/>
  </sheetData>
  <mergeCells count="1">
    <mergeCell ref="A1:D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1E428A"/>
  </sheetPr>
  <dimension ref="A1:AB63"/>
  <sheetViews>
    <sheetView zoomScaleNormal="100" zoomScaleSheetLayoutView="100" workbookViewId="0">
      <selection activeCell="W11" sqref="W11"/>
    </sheetView>
  </sheetViews>
  <sheetFormatPr defaultColWidth="9.28515625" defaultRowHeight="14.4" x14ac:dyDescent="0.3"/>
  <cols>
    <col min="1" max="13" width="10" style="2" customWidth="1"/>
    <col min="14" max="14" width="18.5703125" style="2" customWidth="1"/>
    <col min="15" max="15" width="10" style="2" customWidth="1"/>
    <col min="16" max="16" width="21.140625" style="2" customWidth="1"/>
    <col min="17" max="17" width="10" style="2" customWidth="1"/>
    <col min="18" max="26" width="9.28515625" style="2"/>
    <col min="27" max="27" width="59" style="2" hidden="1" customWidth="1"/>
    <col min="28" max="28" width="53.28515625" style="2" hidden="1" customWidth="1"/>
    <col min="29" max="16384" width="9.28515625" style="2"/>
  </cols>
  <sheetData>
    <row r="1" spans="1:28" s="11" customFormat="1" ht="21" customHeight="1" x14ac:dyDescent="0.3">
      <c r="A1" s="71" t="s">
        <v>111</v>
      </c>
      <c r="B1" s="71"/>
      <c r="C1" s="71"/>
      <c r="D1" s="71"/>
      <c r="E1" s="71"/>
      <c r="F1" s="71"/>
      <c r="G1" s="71"/>
      <c r="H1" s="71"/>
      <c r="I1" s="71"/>
      <c r="J1" s="71"/>
      <c r="K1" s="71"/>
      <c r="L1" s="71"/>
      <c r="M1" s="71"/>
      <c r="N1" s="71"/>
      <c r="O1" s="71"/>
      <c r="P1" s="71"/>
      <c r="Q1" s="104"/>
    </row>
    <row r="2" spans="1:28" ht="3.75" customHeight="1" x14ac:dyDescent="0.3">
      <c r="B2" s="4"/>
      <c r="C2" s="4"/>
    </row>
    <row r="3" spans="1:28" x14ac:dyDescent="0.3">
      <c r="A3" s="30" t="s">
        <v>257</v>
      </c>
      <c r="B3" s="30"/>
      <c r="C3" s="30"/>
      <c r="D3" s="30"/>
      <c r="E3" s="30"/>
      <c r="F3" s="30"/>
      <c r="G3" s="30"/>
      <c r="H3" s="30"/>
      <c r="I3" s="30"/>
      <c r="J3" s="30"/>
      <c r="K3" s="30"/>
      <c r="L3" s="30"/>
      <c r="M3" s="30"/>
      <c r="N3" s="30"/>
      <c r="O3" s="30"/>
      <c r="P3" s="31"/>
    </row>
    <row r="4" spans="1:28" s="8" customFormat="1" ht="45" customHeight="1" x14ac:dyDescent="0.3">
      <c r="A4" s="148"/>
      <c r="B4" s="148"/>
      <c r="C4" s="148"/>
      <c r="D4" s="148"/>
      <c r="E4" s="148"/>
      <c r="F4" s="148"/>
      <c r="G4" s="148"/>
      <c r="H4" s="148"/>
      <c r="I4" s="148"/>
      <c r="J4" s="148"/>
      <c r="K4" s="148"/>
      <c r="L4" s="148"/>
      <c r="M4" s="148"/>
      <c r="N4" s="148"/>
      <c r="O4" s="148"/>
      <c r="P4" s="148"/>
      <c r="Q4" s="148"/>
    </row>
    <row r="5" spans="1:28" ht="3.75" customHeight="1" x14ac:dyDescent="0.3">
      <c r="B5" s="4"/>
      <c r="C5" s="4"/>
      <c r="P5" s="4"/>
    </row>
    <row r="6" spans="1:28" x14ac:dyDescent="0.3">
      <c r="A6" s="2" t="s">
        <v>57</v>
      </c>
      <c r="B6" s="4"/>
      <c r="C6" s="4"/>
    </row>
    <row r="7" spans="1:28" ht="3.75" customHeight="1" x14ac:dyDescent="0.3">
      <c r="B7" s="4"/>
      <c r="C7" s="4"/>
    </row>
    <row r="8" spans="1:28" x14ac:dyDescent="0.3">
      <c r="A8" s="102" t="s">
        <v>232</v>
      </c>
      <c r="B8" s="102"/>
      <c r="C8" s="102"/>
      <c r="D8" s="102"/>
      <c r="E8" s="102"/>
      <c r="F8" s="102"/>
      <c r="G8" s="102" t="s">
        <v>14</v>
      </c>
      <c r="H8" s="102"/>
      <c r="I8" s="102"/>
      <c r="J8" s="102" t="s">
        <v>31</v>
      </c>
      <c r="K8" s="102"/>
      <c r="L8" s="102" t="s">
        <v>33</v>
      </c>
      <c r="M8" s="102"/>
      <c r="N8" s="102"/>
      <c r="O8" s="102"/>
      <c r="P8" s="102"/>
      <c r="Q8" s="102"/>
    </row>
    <row r="9" spans="1:28" ht="15" customHeight="1" x14ac:dyDescent="0.3">
      <c r="A9" s="97" t="s">
        <v>233</v>
      </c>
      <c r="B9" s="97"/>
      <c r="C9" s="97"/>
      <c r="D9" s="97"/>
      <c r="E9" s="97"/>
      <c r="F9" s="97"/>
      <c r="G9" s="128" t="s">
        <v>120</v>
      </c>
      <c r="H9" s="128"/>
      <c r="I9" s="128"/>
      <c r="J9" s="128" t="s">
        <v>38</v>
      </c>
      <c r="K9" s="128"/>
      <c r="L9" s="132" t="s">
        <v>315</v>
      </c>
      <c r="M9" s="132"/>
      <c r="N9" s="132"/>
      <c r="O9" s="132"/>
      <c r="P9" s="132"/>
      <c r="Q9" s="25" t="s">
        <v>30</v>
      </c>
    </row>
    <row r="10" spans="1:28" x14ac:dyDescent="0.3">
      <c r="A10" s="97"/>
      <c r="B10" s="97"/>
      <c r="C10" s="97"/>
      <c r="D10" s="97"/>
      <c r="E10" s="97"/>
      <c r="F10" s="97"/>
      <c r="G10" s="128"/>
      <c r="H10" s="128"/>
      <c r="I10" s="128"/>
      <c r="J10" s="128"/>
      <c r="K10" s="128"/>
      <c r="L10" s="132"/>
      <c r="M10" s="132"/>
      <c r="N10" s="132"/>
      <c r="O10" s="132"/>
      <c r="P10" s="132"/>
      <c r="Q10" s="32" t="s">
        <v>34</v>
      </c>
    </row>
    <row r="11" spans="1:28" s="46" customFormat="1" ht="313.8" customHeight="1" x14ac:dyDescent="0.3">
      <c r="A11" s="110" t="s">
        <v>112</v>
      </c>
      <c r="B11" s="110"/>
      <c r="C11" s="110"/>
      <c r="D11" s="110"/>
      <c r="E11" s="110"/>
      <c r="F11" s="110"/>
      <c r="G11" s="136" t="s">
        <v>118</v>
      </c>
      <c r="H11" s="140"/>
      <c r="I11" s="137"/>
      <c r="J11" s="112" t="s">
        <v>339</v>
      </c>
      <c r="K11" s="113"/>
      <c r="L11" s="141" t="s">
        <v>460</v>
      </c>
      <c r="M11" s="141"/>
      <c r="N11" s="141"/>
      <c r="O11" s="141"/>
      <c r="P11" s="141"/>
      <c r="Q11" s="51">
        <v>1</v>
      </c>
      <c r="AA11" s="44" t="str">
        <f>A11</f>
        <v>Collision/congestion of competitors - flow of competitors through transition</v>
      </c>
      <c r="AB11" s="44" t="str">
        <f>L11</f>
        <v xml:space="preserve">TRANSITION comprises 2 x 21m-30m bike racks (composed of 3m horizontal bars) with A-frame supports at 3m intervals and rubber mats under the feet of the supports to prevent any sinkage if the ground is soft - the bar is secured down with guy ropes at regular intervals (pegged under the bar itself so no trip hazard). Number of bars used will be dependient on number of race entrants - each 3m bar accommodates 5 bikes. The only area of significant risk is the field gateway where a Road Crossing team includes 2 traffic-watchers and marshals are stationed to ensure clear flow of athletes and compliance with mount/dismount line. Athletes exiting the swim and crossing the road to enter the field are marshalled to east side of gateway, riders exiting field with bike are marshalled to west side of gateway - gate width is 4m. When riders are returning to field after completing the cycle leg they are marshalled to east side of gateway and road-crossing marshals prevent any ingress by athletes exiting from the swim (in other words the STOP/GO sign will be switched to stop at these times, treating the incoming cyclist the same way as a car passing through - the athlete coming from the pool will be allowed to GO - to cross the road - once the cyclist has entered and dismounted). This arrangement ensures safe road crossing and no conflict between riders leaving/entering the field with bikes and those still coming in on foot from the swim. CONE to be stationed in the middle of the gateway to divide it so riders entering/exiting both have 2m width of gateway.  </v>
      </c>
    </row>
    <row r="12" spans="1:28" s="43" customFormat="1" ht="84" x14ac:dyDescent="0.3">
      <c r="A12" s="110" t="s">
        <v>220</v>
      </c>
      <c r="B12" s="110"/>
      <c r="C12" s="110"/>
      <c r="D12" s="110"/>
      <c r="E12" s="110"/>
      <c r="F12" s="110"/>
      <c r="G12" s="136" t="s">
        <v>118</v>
      </c>
      <c r="H12" s="140"/>
      <c r="I12" s="137"/>
      <c r="J12" s="112" t="s">
        <v>339</v>
      </c>
      <c r="K12" s="113"/>
      <c r="L12" s="141" t="s">
        <v>438</v>
      </c>
      <c r="M12" s="141"/>
      <c r="N12" s="141"/>
      <c r="O12" s="141"/>
      <c r="P12" s="141"/>
      <c r="Q12" s="51">
        <v>1</v>
      </c>
      <c r="AA12" s="44" t="str">
        <f t="shared" ref="AA12:AA19" si="0">A12</f>
        <v>Collision/congestion of competitors - entry and exit gates, mount and dismount lines</v>
      </c>
      <c r="AB12" s="44" t="str">
        <f t="shared" ref="AB12:AB19" si="1">L12</f>
        <v xml:space="preserve">Marshaled by race director or a nominated experienced marshal. Ample signage including oversized cycle event signs alert traffic from both directions. Marshal makes riders wait before exiting if road not clear. Traffic on Washingpool Lane on a Sunday at 8.00-9.10am is minimal and generally speaking competitors are able to exit the field freely after mounting the bike. </v>
      </c>
    </row>
    <row r="13" spans="1:28" s="43" customFormat="1" ht="27" customHeight="1" x14ac:dyDescent="0.3">
      <c r="A13" s="110" t="s">
        <v>113</v>
      </c>
      <c r="B13" s="110"/>
      <c r="C13" s="110"/>
      <c r="D13" s="110"/>
      <c r="E13" s="110"/>
      <c r="F13" s="110"/>
      <c r="G13" s="136" t="s">
        <v>35</v>
      </c>
      <c r="H13" s="140"/>
      <c r="I13" s="137"/>
      <c r="J13" s="112" t="s">
        <v>332</v>
      </c>
      <c r="K13" s="113"/>
      <c r="L13" s="141" t="s">
        <v>439</v>
      </c>
      <c r="M13" s="141"/>
      <c r="N13" s="141"/>
      <c r="O13" s="141"/>
      <c r="P13" s="141"/>
      <c r="Q13" s="51"/>
      <c r="AA13" s="44" t="str">
        <f t="shared" si="0"/>
        <v>Cuts to feet, slips and trips - suitability of transition area surface</v>
      </c>
      <c r="AB13" s="44" t="str">
        <f t="shared" si="1"/>
        <v xml:space="preserve">large area on grass - checked by race director on evening before and again on race day for any hazards e.g. broken glass. </v>
      </c>
    </row>
    <row r="14" spans="1:28" s="43" customFormat="1" ht="72" x14ac:dyDescent="0.3">
      <c r="A14" s="110" t="s">
        <v>115</v>
      </c>
      <c r="B14" s="110"/>
      <c r="C14" s="110"/>
      <c r="D14" s="110"/>
      <c r="E14" s="110"/>
      <c r="F14" s="110"/>
      <c r="G14" s="136" t="s">
        <v>118</v>
      </c>
      <c r="H14" s="140"/>
      <c r="I14" s="137"/>
      <c r="J14" s="112" t="s">
        <v>332</v>
      </c>
      <c r="K14" s="113"/>
      <c r="L14" s="141" t="s">
        <v>440</v>
      </c>
      <c r="M14" s="141"/>
      <c r="N14" s="141"/>
      <c r="O14" s="141"/>
      <c r="P14" s="141"/>
      <c r="Q14" s="51"/>
      <c r="AA14" s="44" t="str">
        <f t="shared" si="0"/>
        <v>Collapse of transition racking damaging people/equipment</v>
      </c>
      <c r="AB14" s="44" t="str">
        <f t="shared" si="1"/>
        <v>no structures used other than cycle rack which is Triathlon-specific and will be loaded with fewer bikes than the manufacturer recommends (5 per 3m section of bar). The bar is high quality steel and will be secured in place by guy ropes pegged/staked to the ground with webbing straps at regular intervals.</v>
      </c>
    </row>
    <row r="15" spans="1:28" s="43" customFormat="1" ht="72" x14ac:dyDescent="0.3">
      <c r="A15" s="110" t="s">
        <v>114</v>
      </c>
      <c r="B15" s="110"/>
      <c r="C15" s="110"/>
      <c r="D15" s="110"/>
      <c r="E15" s="110"/>
      <c r="F15" s="110"/>
      <c r="G15" s="136" t="s">
        <v>35</v>
      </c>
      <c r="H15" s="140"/>
      <c r="I15" s="137"/>
      <c r="J15" s="112" t="s">
        <v>339</v>
      </c>
      <c r="K15" s="113"/>
      <c r="L15" s="141" t="s">
        <v>461</v>
      </c>
      <c r="M15" s="141"/>
      <c r="N15" s="141"/>
      <c r="O15" s="141"/>
      <c r="P15" s="141"/>
      <c r="Q15" s="51"/>
      <c r="AA15" s="44" t="str">
        <f t="shared" si="0"/>
        <v>Theft of competitor possessions - security of transition area</v>
      </c>
      <c r="AB15" s="44" t="str">
        <f t="shared" si="1"/>
        <v>Competitors warned in advance that the SWIM BIKE RUN event has not got a secured transtion area, though it will be cordoned off and marshalled. Competitors encouraged to secure their bike in transition if concerned. Run course is entirely in view of bikes. Race number must be shown to match bike number when leaving.</v>
      </c>
    </row>
    <row r="16" spans="1:28" s="43" customFormat="1" ht="48" x14ac:dyDescent="0.3">
      <c r="A16" s="110" t="s">
        <v>116</v>
      </c>
      <c r="B16" s="110"/>
      <c r="C16" s="110"/>
      <c r="D16" s="110"/>
      <c r="E16" s="110"/>
      <c r="F16" s="110"/>
      <c r="G16" s="136" t="s">
        <v>119</v>
      </c>
      <c r="H16" s="140"/>
      <c r="I16" s="137"/>
      <c r="J16" s="112" t="s">
        <v>332</v>
      </c>
      <c r="K16" s="113"/>
      <c r="L16" s="141" t="s">
        <v>441</v>
      </c>
      <c r="M16" s="141"/>
      <c r="N16" s="141"/>
      <c r="O16" s="141"/>
      <c r="P16" s="141"/>
      <c r="Q16" s="51"/>
      <c r="AA16" s="44" t="str">
        <f t="shared" si="0"/>
        <v>Unsuitable/illegal helmets/equipment being used by competitors</v>
      </c>
      <c r="AB16" s="44" t="str">
        <f t="shared" si="1"/>
        <v>To be checked on arrival at time of number pickup. Marshal at the transition exit will ensure helmets are on and CLIPPED UP as athletes pass and require any who have not done so to stop and correct.</v>
      </c>
    </row>
    <row r="17" spans="1:28" s="46" customFormat="1" ht="72" x14ac:dyDescent="0.3">
      <c r="A17" s="110" t="s">
        <v>117</v>
      </c>
      <c r="B17" s="110"/>
      <c r="C17" s="110"/>
      <c r="D17" s="110"/>
      <c r="E17" s="110"/>
      <c r="F17" s="110"/>
      <c r="G17" s="136" t="s">
        <v>119</v>
      </c>
      <c r="H17" s="140"/>
      <c r="I17" s="137"/>
      <c r="J17" s="112" t="s">
        <v>332</v>
      </c>
      <c r="K17" s="113"/>
      <c r="L17" s="141" t="s">
        <v>399</v>
      </c>
      <c r="M17" s="141"/>
      <c r="N17" s="141"/>
      <c r="O17" s="141"/>
      <c r="P17" s="141"/>
      <c r="Q17" s="51"/>
      <c r="AA17" s="44" t="str">
        <f t="shared" si="0"/>
        <v>Competitors not adhering to mount/dismount lines (where applicable)</v>
      </c>
      <c r="AB17" s="44" t="str">
        <f t="shared" si="1"/>
        <v>To be marshalled by an experienced marshal nominated by the race director (same marshal as exit gate see above). This marshal will ensure mount/dismount occurs at the appropriate place marked by mount/dismount sign and that riders leaving the field exit via the left hand half of the gateway.</v>
      </c>
    </row>
    <row r="18" spans="1:28" s="43" customFormat="1" ht="138.6" customHeight="1" x14ac:dyDescent="0.3">
      <c r="A18" s="110" t="s">
        <v>369</v>
      </c>
      <c r="B18" s="110"/>
      <c r="C18" s="110"/>
      <c r="D18" s="110"/>
      <c r="E18" s="110"/>
      <c r="F18" s="110"/>
      <c r="G18" s="136" t="s">
        <v>35</v>
      </c>
      <c r="H18" s="140"/>
      <c r="I18" s="137"/>
      <c r="J18" s="112" t="s">
        <v>332</v>
      </c>
      <c r="K18" s="113"/>
      <c r="L18" s="191" t="s">
        <v>453</v>
      </c>
      <c r="M18" s="191"/>
      <c r="N18" s="191"/>
      <c r="O18" s="191"/>
      <c r="P18" s="191"/>
      <c r="Q18" s="51">
        <v>2</v>
      </c>
      <c r="AA18" s="44" t="str">
        <f t="shared" si="0"/>
        <v>Runners still on the run course to be kept separate from athletes in transition</v>
      </c>
      <c r="AB18" s="44" t="str">
        <f t="shared" si="1"/>
        <v>The run course is a rectangle with the transition area set away from this "loop" at the edge of the field. The run course is clearly signed and marshalled and athletes run from the transition area to the top of the field and turn left to begin 5 laps of the loop course, ending at the feather flags which mark the finish line. There is a clear one-way flow through transition 1 from pool exit to bike racking and then on to the field gate which maintains a separate line from that used by the runners (see map). For the Duathlon, the initial run is anticlockwise but this ends before any Triathletes commence their final run leg so there is no two-way traffic on any part of the run course.</v>
      </c>
    </row>
    <row r="19" spans="1:28" s="43" customFormat="1" ht="27" customHeight="1" x14ac:dyDescent="0.3">
      <c r="A19" s="110"/>
      <c r="B19" s="110"/>
      <c r="C19" s="110"/>
      <c r="D19" s="110"/>
      <c r="E19" s="110"/>
      <c r="F19" s="110"/>
      <c r="G19" s="136"/>
      <c r="H19" s="140"/>
      <c r="I19" s="137"/>
      <c r="J19" s="112"/>
      <c r="K19" s="113"/>
      <c r="L19" s="141"/>
      <c r="M19" s="141"/>
      <c r="N19" s="141"/>
      <c r="O19" s="141"/>
      <c r="P19" s="141"/>
      <c r="Q19" s="51"/>
      <c r="AA19" s="44">
        <f t="shared" si="0"/>
        <v>0</v>
      </c>
      <c r="AB19" s="44">
        <f t="shared" si="1"/>
        <v>0</v>
      </c>
    </row>
    <row r="20" spans="1:28" s="5" customFormat="1" ht="13.5" customHeight="1" x14ac:dyDescent="0.3">
      <c r="A20" s="156" t="s">
        <v>51</v>
      </c>
      <c r="B20" s="156"/>
      <c r="C20" s="156"/>
      <c r="D20" s="156"/>
      <c r="E20" s="156"/>
      <c r="F20" s="156"/>
      <c r="G20" s="156"/>
      <c r="H20" s="156"/>
      <c r="I20" s="156"/>
      <c r="J20" s="156"/>
      <c r="K20" s="156"/>
      <c r="L20" s="156"/>
      <c r="M20" s="156"/>
      <c r="N20" s="156"/>
      <c r="O20" s="156"/>
      <c r="P20" s="156"/>
      <c r="Q20" s="156"/>
    </row>
    <row r="21" spans="1:28" s="5" customFormat="1" ht="11.4" x14ac:dyDescent="0.3">
      <c r="A21" s="7" t="s">
        <v>50</v>
      </c>
      <c r="B21" s="6"/>
      <c r="C21" s="6"/>
      <c r="D21" s="7"/>
      <c r="E21" s="7"/>
      <c r="F21" s="7"/>
      <c r="G21" s="7"/>
      <c r="H21" s="7"/>
      <c r="I21" s="7"/>
      <c r="J21" s="7"/>
      <c r="K21" s="7"/>
      <c r="L21" s="7"/>
      <c r="M21" s="7"/>
      <c r="N21" s="7"/>
      <c r="O21" s="7"/>
      <c r="P21" s="7"/>
      <c r="Q21" s="7"/>
    </row>
    <row r="22" spans="1:28" s="5" customFormat="1" ht="11.4" x14ac:dyDescent="0.3">
      <c r="A22" s="7" t="s">
        <v>52</v>
      </c>
      <c r="B22" s="6"/>
      <c r="C22" s="6"/>
      <c r="D22" s="7"/>
      <c r="E22" s="7"/>
      <c r="F22" s="7"/>
      <c r="G22" s="7"/>
      <c r="H22" s="7"/>
      <c r="I22" s="7"/>
      <c r="J22" s="7"/>
      <c r="K22" s="7"/>
      <c r="L22" s="7"/>
      <c r="M22" s="7"/>
      <c r="N22" s="7"/>
      <c r="O22" s="7"/>
      <c r="P22" s="7"/>
      <c r="Q22" s="7"/>
    </row>
    <row r="23" spans="1:28" s="5" customFormat="1" ht="11.4" x14ac:dyDescent="0.3">
      <c r="A23" s="144" t="s">
        <v>53</v>
      </c>
      <c r="B23" s="144"/>
      <c r="C23" s="144"/>
      <c r="D23" s="144"/>
      <c r="E23" s="144"/>
      <c r="F23" s="144"/>
      <c r="G23" s="144"/>
      <c r="H23" s="144"/>
      <c r="I23" s="144"/>
      <c r="J23" s="144"/>
      <c r="K23" s="144"/>
      <c r="L23" s="144"/>
      <c r="M23" s="144"/>
      <c r="N23" s="144"/>
      <c r="O23" s="144"/>
      <c r="P23" s="144"/>
      <c r="Q23" s="144"/>
    </row>
    <row r="24" spans="1:28" s="5" customFormat="1" ht="27" customHeight="1" x14ac:dyDescent="0.3">
      <c r="A24" s="144" t="s">
        <v>54</v>
      </c>
      <c r="B24" s="144"/>
      <c r="C24" s="144"/>
      <c r="D24" s="144"/>
      <c r="E24" s="144"/>
      <c r="F24" s="144"/>
      <c r="G24" s="144"/>
      <c r="H24" s="144"/>
      <c r="I24" s="144"/>
      <c r="J24" s="144"/>
      <c r="K24" s="144"/>
      <c r="L24" s="144"/>
      <c r="M24" s="144"/>
      <c r="N24" s="144"/>
      <c r="O24" s="144"/>
      <c r="P24" s="144"/>
      <c r="Q24" s="144"/>
    </row>
    <row r="25" spans="1:28" s="5" customFormat="1" ht="27" customHeight="1" x14ac:dyDescent="0.3">
      <c r="A25" s="144" t="s">
        <v>55</v>
      </c>
      <c r="B25" s="144"/>
      <c r="C25" s="144"/>
      <c r="D25" s="144"/>
      <c r="E25" s="144"/>
      <c r="F25" s="144"/>
      <c r="G25" s="144"/>
      <c r="H25" s="144"/>
      <c r="I25" s="144"/>
      <c r="J25" s="144"/>
      <c r="K25" s="144"/>
      <c r="L25" s="144"/>
      <c r="M25" s="144"/>
      <c r="N25" s="144"/>
      <c r="O25" s="144"/>
      <c r="P25" s="144"/>
      <c r="Q25" s="144"/>
    </row>
    <row r="26" spans="1:28" s="5" customFormat="1" ht="11.4" x14ac:dyDescent="0.3">
      <c r="A26" s="7" t="s">
        <v>56</v>
      </c>
      <c r="B26" s="6"/>
      <c r="C26" s="6"/>
      <c r="D26" s="7"/>
      <c r="E26" s="7"/>
      <c r="F26" s="7"/>
      <c r="G26" s="7"/>
      <c r="H26" s="7"/>
      <c r="I26" s="7"/>
      <c r="J26" s="7"/>
      <c r="K26" s="7"/>
      <c r="L26" s="7"/>
      <c r="M26" s="7"/>
      <c r="N26" s="7"/>
      <c r="O26" s="7"/>
      <c r="P26" s="7"/>
      <c r="Q26" s="7"/>
    </row>
    <row r="42" spans="15:22" x14ac:dyDescent="0.3">
      <c r="O42" s="189" t="s">
        <v>452</v>
      </c>
      <c r="P42" s="190"/>
      <c r="Q42" s="190"/>
      <c r="R42" s="190"/>
      <c r="S42" s="190"/>
      <c r="T42" s="190"/>
      <c r="U42" s="190"/>
      <c r="V42" s="190"/>
    </row>
    <row r="43" spans="15:22" x14ac:dyDescent="0.3">
      <c r="O43" s="190"/>
      <c r="P43" s="190"/>
      <c r="Q43" s="190"/>
      <c r="R43" s="190"/>
      <c r="S43" s="190"/>
      <c r="T43" s="190"/>
      <c r="U43" s="190"/>
      <c r="V43" s="190"/>
    </row>
    <row r="44" spans="15:22" x14ac:dyDescent="0.3">
      <c r="O44" s="190"/>
      <c r="P44" s="190"/>
      <c r="Q44" s="190"/>
      <c r="R44" s="190"/>
      <c r="S44" s="190"/>
      <c r="T44" s="190"/>
      <c r="U44" s="190"/>
      <c r="V44" s="190"/>
    </row>
    <row r="45" spans="15:22" x14ac:dyDescent="0.3">
      <c r="O45" s="190"/>
      <c r="P45" s="190"/>
      <c r="Q45" s="190"/>
      <c r="R45" s="190"/>
      <c r="S45" s="190"/>
      <c r="T45" s="190"/>
      <c r="U45" s="190"/>
      <c r="V45" s="190"/>
    </row>
    <row r="46" spans="15:22" x14ac:dyDescent="0.3">
      <c r="O46" s="190"/>
      <c r="P46" s="190"/>
      <c r="Q46" s="190"/>
      <c r="R46" s="190"/>
      <c r="S46" s="190"/>
      <c r="T46" s="190"/>
      <c r="U46" s="190"/>
      <c r="V46" s="190"/>
    </row>
    <row r="47" spans="15:22" x14ac:dyDescent="0.3">
      <c r="O47" s="190"/>
      <c r="P47" s="190"/>
      <c r="Q47" s="190"/>
      <c r="R47" s="190"/>
      <c r="S47" s="190"/>
      <c r="T47" s="190"/>
      <c r="U47" s="190"/>
      <c r="V47" s="190"/>
    </row>
    <row r="48" spans="15:22" x14ac:dyDescent="0.3">
      <c r="O48" s="190"/>
      <c r="P48" s="190"/>
      <c r="Q48" s="190"/>
      <c r="R48" s="190"/>
      <c r="S48" s="190"/>
      <c r="T48" s="190"/>
      <c r="U48" s="190"/>
      <c r="V48" s="190"/>
    </row>
    <row r="49" spans="15:22" x14ac:dyDescent="0.3">
      <c r="O49" s="190"/>
      <c r="P49" s="190"/>
      <c r="Q49" s="190"/>
      <c r="R49" s="190"/>
      <c r="S49" s="190"/>
      <c r="T49" s="190"/>
      <c r="U49" s="190"/>
      <c r="V49" s="190"/>
    </row>
    <row r="50" spans="15:22" x14ac:dyDescent="0.3">
      <c r="O50" s="190"/>
      <c r="P50" s="190"/>
      <c r="Q50" s="190"/>
      <c r="R50" s="190"/>
      <c r="S50" s="190"/>
      <c r="T50" s="190"/>
      <c r="U50" s="190"/>
      <c r="V50" s="190"/>
    </row>
    <row r="51" spans="15:22" x14ac:dyDescent="0.3">
      <c r="O51" s="190"/>
      <c r="P51" s="190"/>
      <c r="Q51" s="190"/>
      <c r="R51" s="190"/>
      <c r="S51" s="190"/>
      <c r="T51" s="190"/>
      <c r="U51" s="190"/>
      <c r="V51" s="190"/>
    </row>
    <row r="52" spans="15:22" x14ac:dyDescent="0.3">
      <c r="O52" s="190"/>
      <c r="P52" s="190"/>
      <c r="Q52" s="190"/>
      <c r="R52" s="190"/>
      <c r="S52" s="190"/>
      <c r="T52" s="190"/>
      <c r="U52" s="190"/>
      <c r="V52" s="190"/>
    </row>
    <row r="53" spans="15:22" x14ac:dyDescent="0.3">
      <c r="O53" s="190"/>
      <c r="P53" s="190"/>
      <c r="Q53" s="190"/>
      <c r="R53" s="190"/>
      <c r="S53" s="190"/>
      <c r="T53" s="190"/>
      <c r="U53" s="190"/>
      <c r="V53" s="190"/>
    </row>
    <row r="54" spans="15:22" x14ac:dyDescent="0.3">
      <c r="O54" s="190"/>
      <c r="P54" s="190"/>
      <c r="Q54" s="190"/>
      <c r="R54" s="190"/>
      <c r="S54" s="190"/>
      <c r="T54" s="190"/>
      <c r="U54" s="190"/>
      <c r="V54" s="190"/>
    </row>
    <row r="55" spans="15:22" x14ac:dyDescent="0.3">
      <c r="O55" s="190"/>
      <c r="P55" s="190"/>
      <c r="Q55" s="190"/>
      <c r="R55" s="190"/>
      <c r="S55" s="190"/>
      <c r="T55" s="190"/>
      <c r="U55" s="190"/>
      <c r="V55" s="190"/>
    </row>
    <row r="56" spans="15:22" x14ac:dyDescent="0.3">
      <c r="O56" s="190"/>
      <c r="P56" s="190"/>
      <c r="Q56" s="190"/>
      <c r="R56" s="190"/>
      <c r="S56" s="190"/>
      <c r="T56" s="190"/>
      <c r="U56" s="190"/>
      <c r="V56" s="190"/>
    </row>
    <row r="57" spans="15:22" x14ac:dyDescent="0.3">
      <c r="O57" s="190"/>
      <c r="P57" s="190"/>
      <c r="Q57" s="190"/>
      <c r="R57" s="190"/>
      <c r="S57" s="190"/>
      <c r="T57" s="190"/>
      <c r="U57" s="190"/>
      <c r="V57" s="190"/>
    </row>
    <row r="58" spans="15:22" x14ac:dyDescent="0.3">
      <c r="O58" s="190"/>
      <c r="P58" s="190"/>
      <c r="Q58" s="190"/>
      <c r="R58" s="190"/>
      <c r="S58" s="190"/>
      <c r="T58" s="190"/>
      <c r="U58" s="190"/>
      <c r="V58" s="190"/>
    </row>
    <row r="59" spans="15:22" x14ac:dyDescent="0.3">
      <c r="O59" s="190"/>
      <c r="P59" s="190"/>
      <c r="Q59" s="190"/>
      <c r="R59" s="190"/>
      <c r="S59" s="190"/>
      <c r="T59" s="190"/>
      <c r="U59" s="190"/>
      <c r="V59" s="190"/>
    </row>
    <row r="60" spans="15:22" x14ac:dyDescent="0.3">
      <c r="O60" s="190"/>
      <c r="P60" s="190"/>
      <c r="Q60" s="190"/>
      <c r="R60" s="190"/>
      <c r="S60" s="190"/>
      <c r="T60" s="190"/>
      <c r="U60" s="190"/>
      <c r="V60" s="190"/>
    </row>
    <row r="61" spans="15:22" x14ac:dyDescent="0.3">
      <c r="O61" s="190"/>
      <c r="P61" s="190"/>
      <c r="Q61" s="190"/>
      <c r="R61" s="190"/>
      <c r="S61" s="190"/>
      <c r="T61" s="190"/>
      <c r="U61" s="190"/>
      <c r="V61" s="190"/>
    </row>
    <row r="62" spans="15:22" x14ac:dyDescent="0.3">
      <c r="O62" s="190"/>
      <c r="P62" s="190"/>
      <c r="Q62" s="190"/>
      <c r="R62" s="190"/>
      <c r="S62" s="190"/>
      <c r="T62" s="190"/>
      <c r="U62" s="190"/>
      <c r="V62" s="190"/>
    </row>
    <row r="63" spans="15:22" x14ac:dyDescent="0.3">
      <c r="O63" s="190"/>
      <c r="P63" s="190"/>
      <c r="Q63" s="190"/>
      <c r="R63" s="190"/>
      <c r="S63" s="190"/>
      <c r="T63" s="190"/>
      <c r="U63" s="190"/>
      <c r="V63" s="190"/>
    </row>
  </sheetData>
  <mergeCells count="51">
    <mergeCell ref="L19:P19"/>
    <mergeCell ref="G13:I13"/>
    <mergeCell ref="J13:K13"/>
    <mergeCell ref="G18:I18"/>
    <mergeCell ref="J18:K18"/>
    <mergeCell ref="L13:P13"/>
    <mergeCell ref="L15:P15"/>
    <mergeCell ref="L14:P14"/>
    <mergeCell ref="J19:K19"/>
    <mergeCell ref="G17:I17"/>
    <mergeCell ref="J17:K17"/>
    <mergeCell ref="L16:P16"/>
    <mergeCell ref="L17:P17"/>
    <mergeCell ref="L18:P18"/>
    <mergeCell ref="A4:Q4"/>
    <mergeCell ref="A8:F8"/>
    <mergeCell ref="G8:I8"/>
    <mergeCell ref="J8:K8"/>
    <mergeCell ref="L8:Q8"/>
    <mergeCell ref="A23:Q23"/>
    <mergeCell ref="A24:Q24"/>
    <mergeCell ref="A25:Q25"/>
    <mergeCell ref="L9:P10"/>
    <mergeCell ref="J11:K11"/>
    <mergeCell ref="A12:F12"/>
    <mergeCell ref="G12:I12"/>
    <mergeCell ref="J12:K12"/>
    <mergeCell ref="L11:P11"/>
    <mergeCell ref="L12:P12"/>
    <mergeCell ref="A11:F11"/>
    <mergeCell ref="A16:F16"/>
    <mergeCell ref="G16:I16"/>
    <mergeCell ref="J16:K16"/>
    <mergeCell ref="A18:F18"/>
    <mergeCell ref="A17:F17"/>
    <mergeCell ref="O42:V63"/>
    <mergeCell ref="J9:K10"/>
    <mergeCell ref="G9:I10"/>
    <mergeCell ref="A9:F10"/>
    <mergeCell ref="A1:Q1"/>
    <mergeCell ref="A20:Q20"/>
    <mergeCell ref="G11:I11"/>
    <mergeCell ref="A13:F13"/>
    <mergeCell ref="A15:F15"/>
    <mergeCell ref="G15:I15"/>
    <mergeCell ref="J15:K15"/>
    <mergeCell ref="A14:F14"/>
    <mergeCell ref="G14:I14"/>
    <mergeCell ref="J14:K14"/>
    <mergeCell ref="A19:F19"/>
    <mergeCell ref="G19:I19"/>
  </mergeCells>
  <conditionalFormatting sqref="J11:K19">
    <cfRule type="containsText" dxfId="5" priority="1" operator="containsText" text="L">
      <formula>NOT(ISERROR(SEARCH("L",J11)))</formula>
    </cfRule>
    <cfRule type="containsText" dxfId="4" priority="2" operator="containsText" text="M">
      <formula>NOT(ISERROR(SEARCH("M",J11)))</formula>
    </cfRule>
    <cfRule type="containsText" dxfId="3" priority="3" operator="containsText" text="H">
      <formula>NOT(ISERROR(SEARCH("H",J11)))</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'Dropdown Options'!$E$1:$E$6</xm:f>
          </x14:formula1>
          <xm:sqref>J11:K19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1E428A"/>
  </sheetPr>
  <dimension ref="A1:Q28"/>
  <sheetViews>
    <sheetView zoomScaleNormal="100" zoomScaleSheetLayoutView="100" workbookViewId="0">
      <selection activeCell="R32" sqref="R32"/>
    </sheetView>
  </sheetViews>
  <sheetFormatPr defaultColWidth="9.28515625" defaultRowHeight="12" x14ac:dyDescent="0.3"/>
  <cols>
    <col min="1" max="9" width="10" style="16" customWidth="1"/>
    <col min="10" max="10" width="3.28515625" style="16" customWidth="1"/>
    <col min="11" max="11" width="9.85546875" style="16" customWidth="1"/>
    <col min="12" max="13" width="10" style="16" customWidth="1"/>
    <col min="14" max="14" width="20" style="16" customWidth="1"/>
    <col min="15" max="17" width="10" style="16" customWidth="1"/>
    <col min="18" max="16384" width="9.28515625" style="16"/>
  </cols>
  <sheetData>
    <row r="1" spans="1:17" ht="21" customHeight="1" x14ac:dyDescent="0.3">
      <c r="A1" s="206" t="s">
        <v>127</v>
      </c>
      <c r="B1" s="206"/>
      <c r="C1" s="206"/>
      <c r="D1" s="206"/>
      <c r="E1" s="206"/>
      <c r="F1" s="206"/>
      <c r="G1" s="206"/>
      <c r="H1" s="206"/>
      <c r="I1" s="206"/>
      <c r="J1" s="206"/>
      <c r="K1" s="206"/>
      <c r="L1" s="206"/>
      <c r="M1" s="206"/>
      <c r="N1" s="206"/>
      <c r="O1" s="206"/>
      <c r="P1" s="206"/>
      <c r="Q1" s="207"/>
    </row>
    <row r="2" spans="1:17" ht="3.75" customHeight="1" x14ac:dyDescent="0.3">
      <c r="A2" s="17"/>
      <c r="B2" s="17"/>
      <c r="C2" s="17"/>
      <c r="D2" s="17"/>
      <c r="E2" s="17"/>
      <c r="F2" s="17"/>
      <c r="G2" s="17"/>
      <c r="H2" s="17"/>
      <c r="I2" s="17"/>
      <c r="J2" s="17"/>
      <c r="K2" s="17"/>
      <c r="L2" s="17"/>
      <c r="M2" s="17"/>
      <c r="N2" s="17"/>
      <c r="O2" s="17"/>
      <c r="P2" s="17"/>
      <c r="Q2" s="17"/>
    </row>
    <row r="3" spans="1:17" s="18" customFormat="1" ht="15" customHeight="1" x14ac:dyDescent="0.35">
      <c r="A3" s="213" t="s">
        <v>272</v>
      </c>
      <c r="B3" s="213"/>
      <c r="C3" s="213"/>
      <c r="D3" s="213"/>
      <c r="E3" s="213"/>
      <c r="F3" s="213"/>
      <c r="G3" s="213"/>
      <c r="H3" s="213"/>
      <c r="I3" s="213"/>
      <c r="J3" s="213"/>
      <c r="K3" s="213"/>
      <c r="L3" s="213"/>
      <c r="M3" s="213"/>
      <c r="N3" s="213"/>
      <c r="O3" s="213"/>
      <c r="P3" s="213"/>
      <c r="Q3" s="213"/>
    </row>
    <row r="4" spans="1:17" s="18" customFormat="1" ht="15" customHeight="1" x14ac:dyDescent="0.35">
      <c r="A4" s="213"/>
      <c r="B4" s="213"/>
      <c r="C4" s="213"/>
      <c r="D4" s="213"/>
      <c r="E4" s="213"/>
      <c r="F4" s="213"/>
      <c r="G4" s="213"/>
      <c r="H4" s="213"/>
      <c r="I4" s="213"/>
      <c r="J4" s="213"/>
      <c r="K4" s="213"/>
      <c r="L4" s="213"/>
      <c r="M4" s="213"/>
      <c r="N4" s="213"/>
      <c r="O4" s="213"/>
      <c r="P4" s="213"/>
      <c r="Q4" s="213"/>
    </row>
    <row r="5" spans="1:17" s="18" customFormat="1" ht="15" customHeight="1" x14ac:dyDescent="0.35">
      <c r="A5" s="213"/>
      <c r="B5" s="213"/>
      <c r="C5" s="213"/>
      <c r="D5" s="213"/>
      <c r="E5" s="213"/>
      <c r="F5" s="213"/>
      <c r="G5" s="213"/>
      <c r="H5" s="213"/>
      <c r="I5" s="213"/>
      <c r="J5" s="213"/>
      <c r="K5" s="213"/>
      <c r="L5" s="213"/>
      <c r="M5" s="213"/>
      <c r="N5" s="213"/>
      <c r="O5" s="213"/>
      <c r="P5" s="213"/>
      <c r="Q5" s="213"/>
    </row>
    <row r="6" spans="1:17" s="18" customFormat="1" ht="15" customHeight="1" x14ac:dyDescent="0.35">
      <c r="A6" s="213"/>
      <c r="B6" s="213"/>
      <c r="C6" s="213"/>
      <c r="D6" s="213"/>
      <c r="E6" s="213"/>
      <c r="F6" s="213"/>
      <c r="G6" s="213"/>
      <c r="H6" s="213"/>
      <c r="I6" s="213"/>
      <c r="J6" s="213"/>
      <c r="K6" s="213"/>
      <c r="L6" s="213"/>
      <c r="M6" s="213"/>
      <c r="N6" s="213"/>
      <c r="O6" s="213"/>
      <c r="P6" s="213"/>
      <c r="Q6" s="213"/>
    </row>
    <row r="7" spans="1:17" s="18" customFormat="1" ht="15" customHeight="1" x14ac:dyDescent="0.35">
      <c r="A7" s="213"/>
      <c r="B7" s="213"/>
      <c r="C7" s="213"/>
      <c r="D7" s="213"/>
      <c r="E7" s="213"/>
      <c r="F7" s="213"/>
      <c r="G7" s="213"/>
      <c r="H7" s="213"/>
      <c r="I7" s="213"/>
      <c r="J7" s="213"/>
      <c r="K7" s="213"/>
      <c r="L7" s="213"/>
      <c r="M7" s="213"/>
      <c r="N7" s="213"/>
      <c r="O7" s="213"/>
      <c r="P7" s="213"/>
      <c r="Q7" s="213"/>
    </row>
    <row r="8" spans="1:17" s="18" customFormat="1" ht="15" customHeight="1" x14ac:dyDescent="0.35">
      <c r="A8" s="213"/>
      <c r="B8" s="213"/>
      <c r="C8" s="213"/>
      <c r="D8" s="213"/>
      <c r="E8" s="213"/>
      <c r="F8" s="213"/>
      <c r="G8" s="213"/>
      <c r="H8" s="213"/>
      <c r="I8" s="213"/>
      <c r="J8" s="213"/>
      <c r="K8" s="213"/>
      <c r="L8" s="213"/>
      <c r="M8" s="213"/>
      <c r="N8" s="213"/>
      <c r="O8" s="213"/>
      <c r="P8" s="213"/>
      <c r="Q8" s="213"/>
    </row>
    <row r="9" spans="1:17" s="18" customFormat="1" ht="15" customHeight="1" x14ac:dyDescent="0.35">
      <c r="A9" s="213"/>
      <c r="B9" s="213"/>
      <c r="C9" s="213"/>
      <c r="D9" s="213"/>
      <c r="E9" s="213"/>
      <c r="F9" s="213"/>
      <c r="G9" s="213"/>
      <c r="H9" s="213"/>
      <c r="I9" s="213"/>
      <c r="J9" s="213"/>
      <c r="K9" s="213"/>
      <c r="L9" s="213"/>
      <c r="M9" s="213"/>
      <c r="N9" s="213"/>
      <c r="O9" s="213"/>
      <c r="P9" s="213"/>
      <c r="Q9" s="213"/>
    </row>
    <row r="10" spans="1:17" s="18" customFormat="1" ht="15" customHeight="1" x14ac:dyDescent="0.35">
      <c r="A10" s="213"/>
      <c r="B10" s="213"/>
      <c r="C10" s="213"/>
      <c r="D10" s="213"/>
      <c r="E10" s="213"/>
      <c r="F10" s="213"/>
      <c r="G10" s="213"/>
      <c r="H10" s="213"/>
      <c r="I10" s="213"/>
      <c r="J10" s="213"/>
      <c r="K10" s="213"/>
      <c r="L10" s="213"/>
      <c r="M10" s="213"/>
      <c r="N10" s="213"/>
      <c r="O10" s="213"/>
      <c r="P10" s="213"/>
      <c r="Q10" s="213"/>
    </row>
    <row r="11" spans="1:17" ht="3.75" customHeight="1" x14ac:dyDescent="0.3">
      <c r="A11" s="17"/>
      <c r="B11" s="17"/>
      <c r="C11" s="17"/>
      <c r="D11" s="17"/>
      <c r="E11" s="17"/>
      <c r="F11" s="17"/>
      <c r="G11" s="17"/>
      <c r="H11" s="17"/>
      <c r="I11" s="17"/>
      <c r="J11" s="17"/>
      <c r="K11" s="17"/>
      <c r="L11" s="17"/>
      <c r="M11" s="17"/>
      <c r="N11" s="17"/>
      <c r="O11" s="17"/>
      <c r="P11" s="17"/>
      <c r="Q11" s="17"/>
    </row>
    <row r="12" spans="1:17" ht="16.5" customHeight="1" x14ac:dyDescent="0.3">
      <c r="A12" s="216" t="s">
        <v>123</v>
      </c>
      <c r="B12" s="217" t="s">
        <v>343</v>
      </c>
      <c r="C12" s="218"/>
      <c r="D12" s="218"/>
      <c r="E12" s="218"/>
      <c r="F12" s="219"/>
      <c r="G12" s="19"/>
      <c r="H12" s="33" t="s">
        <v>65</v>
      </c>
      <c r="I12" s="208" t="s">
        <v>325</v>
      </c>
      <c r="J12" s="208"/>
      <c r="K12" s="208"/>
      <c r="L12" s="208"/>
      <c r="M12" s="208"/>
      <c r="N12" s="20" t="s">
        <v>324</v>
      </c>
    </row>
    <row r="13" spans="1:17" ht="3.75" customHeight="1" x14ac:dyDescent="0.3">
      <c r="A13" s="216"/>
      <c r="B13" s="220"/>
      <c r="C13" s="221"/>
      <c r="D13" s="221"/>
      <c r="E13" s="221"/>
      <c r="F13" s="222"/>
      <c r="G13" s="17"/>
      <c r="H13" s="17"/>
      <c r="I13" s="17"/>
      <c r="J13" s="17"/>
      <c r="K13" s="17"/>
      <c r="L13" s="17"/>
      <c r="M13" s="17"/>
      <c r="N13" s="17"/>
      <c r="O13" s="17"/>
      <c r="P13" s="17"/>
      <c r="Q13" s="17"/>
    </row>
    <row r="14" spans="1:17" ht="16.5" customHeight="1" x14ac:dyDescent="0.3">
      <c r="A14" s="216"/>
      <c r="B14" s="223"/>
      <c r="C14" s="224"/>
      <c r="D14" s="224"/>
      <c r="E14" s="224"/>
      <c r="F14" s="225"/>
      <c r="G14" s="19"/>
      <c r="H14" s="33" t="s">
        <v>236</v>
      </c>
      <c r="I14" s="193">
        <v>45997</v>
      </c>
      <c r="J14" s="194"/>
      <c r="K14" s="195"/>
      <c r="N14" s="20"/>
    </row>
    <row r="15" spans="1:17" ht="3.75" customHeight="1" x14ac:dyDescent="0.3">
      <c r="A15" s="17"/>
      <c r="B15" s="17"/>
      <c r="C15" s="17"/>
      <c r="D15" s="17"/>
      <c r="E15" s="17"/>
      <c r="F15" s="17"/>
      <c r="G15" s="17"/>
      <c r="H15" s="17"/>
      <c r="I15" s="17"/>
      <c r="J15" s="17"/>
      <c r="K15" s="17"/>
      <c r="L15" s="17"/>
      <c r="M15" s="17"/>
      <c r="N15" s="17"/>
      <c r="O15" s="17"/>
      <c r="P15" s="17"/>
      <c r="Q15" s="17"/>
    </row>
    <row r="16" spans="1:17" ht="16.5" customHeight="1" x14ac:dyDescent="0.3">
      <c r="A16" s="216" t="s">
        <v>123</v>
      </c>
      <c r="B16" s="197" t="s">
        <v>371</v>
      </c>
      <c r="C16" s="198"/>
      <c r="D16" s="198"/>
      <c r="E16" s="198"/>
      <c r="F16" s="199"/>
      <c r="G16" s="19"/>
      <c r="H16" s="33" t="s">
        <v>65</v>
      </c>
      <c r="I16" s="192" t="s">
        <v>333</v>
      </c>
      <c r="J16" s="192"/>
      <c r="K16" s="192"/>
      <c r="L16" s="192"/>
      <c r="M16" s="192"/>
      <c r="N16" s="20" t="s">
        <v>370</v>
      </c>
    </row>
    <row r="17" spans="1:17" ht="3.75" customHeight="1" x14ac:dyDescent="0.3">
      <c r="A17" s="216"/>
      <c r="B17" s="200"/>
      <c r="C17" s="201"/>
      <c r="D17" s="201"/>
      <c r="E17" s="201"/>
      <c r="F17" s="202"/>
      <c r="G17" s="19"/>
      <c r="H17" s="19"/>
      <c r="I17" s="19"/>
      <c r="J17" s="19"/>
      <c r="K17" s="19"/>
      <c r="L17" s="19"/>
      <c r="M17" s="19"/>
      <c r="N17" s="17"/>
      <c r="O17" s="17"/>
      <c r="P17" s="17"/>
      <c r="Q17" s="17"/>
    </row>
    <row r="18" spans="1:17" ht="16.5" customHeight="1" x14ac:dyDescent="0.3">
      <c r="A18" s="216"/>
      <c r="B18" s="203"/>
      <c r="C18" s="204"/>
      <c r="D18" s="204"/>
      <c r="E18" s="204"/>
      <c r="F18" s="205"/>
      <c r="G18" s="19"/>
      <c r="H18" s="33" t="s">
        <v>236</v>
      </c>
      <c r="I18" s="193">
        <v>45997</v>
      </c>
      <c r="J18" s="194"/>
      <c r="K18" s="195"/>
      <c r="L18" s="61"/>
      <c r="M18" s="61"/>
      <c r="N18" s="20"/>
    </row>
    <row r="19" spans="1:17" ht="3.75" customHeight="1" x14ac:dyDescent="0.3">
      <c r="A19" s="17"/>
      <c r="B19" s="17"/>
      <c r="C19" s="17"/>
      <c r="D19" s="17"/>
      <c r="E19" s="17"/>
      <c r="F19" s="17"/>
      <c r="G19" s="17"/>
      <c r="H19" s="17"/>
      <c r="I19" s="17"/>
      <c r="J19" s="17"/>
      <c r="K19" s="17"/>
      <c r="N19" s="17"/>
      <c r="O19" s="17"/>
      <c r="P19" s="17"/>
      <c r="Q19" s="17"/>
    </row>
    <row r="21" spans="1:17" s="21" customFormat="1" ht="14.4" x14ac:dyDescent="0.35">
      <c r="A21" s="210" t="s">
        <v>130</v>
      </c>
      <c r="B21" s="211"/>
      <c r="C21" s="212"/>
      <c r="D21" s="34" t="s">
        <v>128</v>
      </c>
      <c r="E21" s="34" t="s">
        <v>129</v>
      </c>
      <c r="H21" s="215" t="s">
        <v>132</v>
      </c>
      <c r="I21" s="215"/>
      <c r="J21" s="215"/>
      <c r="K21" s="215"/>
      <c r="L21" s="34" t="s">
        <v>128</v>
      </c>
      <c r="M21" s="34" t="s">
        <v>129</v>
      </c>
    </row>
    <row r="22" spans="1:17" s="21" customFormat="1" ht="14.4" x14ac:dyDescent="0.35">
      <c r="A22" s="196" t="s">
        <v>59</v>
      </c>
      <c r="B22" s="196"/>
      <c r="C22" s="196"/>
      <c r="D22" s="209">
        <v>5</v>
      </c>
      <c r="E22" s="209"/>
      <c r="H22" s="214" t="s">
        <v>32</v>
      </c>
      <c r="I22" s="214"/>
      <c r="J22" s="214"/>
      <c r="K22" s="214"/>
      <c r="L22" s="22">
        <f>SUM(Cycle!Q:Q)</f>
        <v>12</v>
      </c>
      <c r="M22" s="22">
        <f>SUM('Kids Cycle'!Q:Q)</f>
        <v>0</v>
      </c>
    </row>
    <row r="23" spans="1:17" s="21" customFormat="1" ht="14.4" x14ac:dyDescent="0.35">
      <c r="A23" s="196" t="s">
        <v>60</v>
      </c>
      <c r="B23" s="196"/>
      <c r="C23" s="196"/>
      <c r="D23" s="22">
        <f>SUM(Cycle!P:P)</f>
        <v>3</v>
      </c>
      <c r="E23" s="22">
        <f>SUM('Kids Cycle'!P:P)</f>
        <v>0</v>
      </c>
      <c r="H23" s="214" t="s">
        <v>49</v>
      </c>
      <c r="I23" s="214"/>
      <c r="J23" s="214"/>
      <c r="K23" s="214"/>
      <c r="L23" s="22">
        <f>SUM(Run!Q:Q)</f>
        <v>0</v>
      </c>
      <c r="M23" s="22">
        <f>SUM('Kids Run'!Q:Q)</f>
        <v>0</v>
      </c>
    </row>
    <row r="24" spans="1:17" s="21" customFormat="1" ht="14.4" x14ac:dyDescent="0.35">
      <c r="A24" s="196" t="s">
        <v>61</v>
      </c>
      <c r="B24" s="196"/>
      <c r="C24" s="196"/>
      <c r="D24" s="22">
        <f>SUM(Run!P:P)</f>
        <v>0</v>
      </c>
      <c r="E24" s="22">
        <f>SUM('Kids Run'!P:P)</f>
        <v>0</v>
      </c>
      <c r="H24" s="214" t="s">
        <v>39</v>
      </c>
      <c r="I24" s="214"/>
      <c r="J24" s="214"/>
      <c r="K24" s="214"/>
      <c r="L24" s="22">
        <f>SUM(SUM(Cycle!R:R))+(SUM(Run!R:R))</f>
        <v>12</v>
      </c>
      <c r="M24" s="22">
        <f>SUM(SUM('Kids Cycle'!R:R))+(SUM('Kids Run'!R:R))</f>
        <v>0</v>
      </c>
    </row>
    <row r="25" spans="1:17" s="21" customFormat="1" ht="14.4" x14ac:dyDescent="0.35">
      <c r="A25" s="196" t="s">
        <v>62</v>
      </c>
      <c r="B25" s="196"/>
      <c r="C25" s="196"/>
      <c r="D25" s="209">
        <v>7</v>
      </c>
      <c r="E25" s="209"/>
      <c r="H25" s="214" t="s">
        <v>131</v>
      </c>
      <c r="I25" s="214"/>
      <c r="J25" s="214"/>
      <c r="K25" s="214"/>
      <c r="L25" s="22">
        <f>SUM(L24+L23+L22)</f>
        <v>24</v>
      </c>
      <c r="M25" s="22">
        <f>SUM(M24+M23+M22)</f>
        <v>0</v>
      </c>
    </row>
    <row r="26" spans="1:17" s="21" customFormat="1" ht="14.4" x14ac:dyDescent="0.35">
      <c r="A26" s="196" t="s">
        <v>73</v>
      </c>
      <c r="B26" s="196"/>
      <c r="C26" s="196"/>
      <c r="D26" s="209">
        <f>SUM(D22+D23+E23+D24+E24+D25)</f>
        <v>15</v>
      </c>
      <c r="E26" s="209"/>
    </row>
    <row r="27" spans="1:17" x14ac:dyDescent="0.3">
      <c r="B27" s="16" t="s">
        <v>400</v>
      </c>
    </row>
    <row r="28" spans="1:17" x14ac:dyDescent="0.3">
      <c r="B28" s="16" t="s">
        <v>401</v>
      </c>
    </row>
  </sheetData>
  <sheetProtection formatCells="0" formatColumns="0" formatRows="0" insertColumns="0" insertRows="0" insertHyperlinks="0" selectLockedCells="1" sort="0" autoFilter="0" pivotTables="0"/>
  <mergeCells count="24">
    <mergeCell ref="A1:Q1"/>
    <mergeCell ref="I12:M12"/>
    <mergeCell ref="D25:E25"/>
    <mergeCell ref="D22:E22"/>
    <mergeCell ref="D26:E26"/>
    <mergeCell ref="A21:C21"/>
    <mergeCell ref="A26:C26"/>
    <mergeCell ref="A3:Q10"/>
    <mergeCell ref="H25:K25"/>
    <mergeCell ref="H24:K24"/>
    <mergeCell ref="H23:K23"/>
    <mergeCell ref="H22:K22"/>
    <mergeCell ref="H21:K21"/>
    <mergeCell ref="A12:A14"/>
    <mergeCell ref="A16:A18"/>
    <mergeCell ref="B12:F14"/>
    <mergeCell ref="I16:M16"/>
    <mergeCell ref="I18:K18"/>
    <mergeCell ref="I14:K14"/>
    <mergeCell ref="A25:C25"/>
    <mergeCell ref="A24:C24"/>
    <mergeCell ref="A23:C23"/>
    <mergeCell ref="A22:C22"/>
    <mergeCell ref="B16:F18"/>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4EC1E0"/>
  </sheetPr>
  <dimension ref="A1:AB18"/>
  <sheetViews>
    <sheetView topLeftCell="A31" zoomScaleNormal="100" zoomScaleSheetLayoutView="100" workbookViewId="0">
      <selection sqref="A1:Q1"/>
    </sheetView>
  </sheetViews>
  <sheetFormatPr defaultColWidth="9.28515625" defaultRowHeight="12" x14ac:dyDescent="0.3"/>
  <cols>
    <col min="1" max="9" width="10" style="16" customWidth="1"/>
    <col min="10" max="10" width="3.28515625" style="16" customWidth="1"/>
    <col min="11" max="11" width="9.85546875" style="16" customWidth="1"/>
    <col min="12" max="13" width="10" style="16" customWidth="1"/>
    <col min="14" max="14" width="20" style="16" customWidth="1"/>
    <col min="15" max="17" width="10" style="16" customWidth="1"/>
    <col min="18" max="26" width="9.28515625" style="16"/>
    <col min="27" max="27" width="59.28515625" style="16" hidden="1" customWidth="1"/>
    <col min="28" max="28" width="69" style="16" hidden="1" customWidth="1"/>
    <col min="29" max="16384" width="9.28515625" style="16"/>
  </cols>
  <sheetData>
    <row r="1" spans="1:28" ht="21" customHeight="1" x14ac:dyDescent="0.3">
      <c r="A1" s="206" t="s">
        <v>63</v>
      </c>
      <c r="B1" s="206"/>
      <c r="C1" s="206"/>
      <c r="D1" s="206"/>
      <c r="E1" s="206"/>
      <c r="F1" s="206"/>
      <c r="G1" s="206"/>
      <c r="H1" s="206"/>
      <c r="I1" s="206"/>
      <c r="J1" s="206"/>
      <c r="K1" s="206"/>
      <c r="L1" s="206"/>
      <c r="M1" s="206"/>
      <c r="N1" s="206"/>
      <c r="O1" s="206"/>
      <c r="P1" s="206"/>
      <c r="Q1" s="207"/>
    </row>
    <row r="2" spans="1:28" ht="3.75" customHeight="1" x14ac:dyDescent="0.3">
      <c r="A2" s="17"/>
      <c r="B2" s="17"/>
      <c r="C2" s="17"/>
      <c r="D2" s="17"/>
      <c r="E2" s="17"/>
      <c r="F2" s="17"/>
      <c r="G2" s="17"/>
      <c r="H2" s="17"/>
      <c r="I2" s="17"/>
      <c r="J2" s="17"/>
      <c r="K2" s="17"/>
      <c r="L2" s="17"/>
      <c r="M2" s="17"/>
      <c r="N2" s="17"/>
      <c r="O2" s="17"/>
      <c r="P2" s="17"/>
      <c r="Q2" s="17"/>
    </row>
    <row r="3" spans="1:28" ht="15" customHeight="1" x14ac:dyDescent="0.3">
      <c r="A3" s="233" t="s">
        <v>258</v>
      </c>
      <c r="B3" s="233"/>
      <c r="C3" s="233"/>
      <c r="D3" s="233"/>
      <c r="E3" s="233"/>
      <c r="F3" s="233"/>
      <c r="G3" s="233"/>
      <c r="H3" s="233"/>
      <c r="I3" s="233"/>
      <c r="J3" s="233"/>
      <c r="K3" s="233"/>
      <c r="L3" s="233"/>
      <c r="M3" s="233"/>
      <c r="N3" s="233"/>
      <c r="O3" s="233"/>
      <c r="P3" s="233"/>
      <c r="Q3" s="233"/>
    </row>
    <row r="4" spans="1:28" ht="15" customHeight="1" x14ac:dyDescent="0.3">
      <c r="A4" s="233"/>
      <c r="B4" s="233"/>
      <c r="C4" s="233"/>
      <c r="D4" s="233"/>
      <c r="E4" s="233"/>
      <c r="F4" s="233"/>
      <c r="G4" s="233"/>
      <c r="H4" s="233"/>
      <c r="I4" s="233"/>
      <c r="J4" s="233"/>
      <c r="K4" s="233"/>
      <c r="L4" s="233"/>
      <c r="M4" s="233"/>
      <c r="N4" s="233"/>
      <c r="O4" s="233"/>
      <c r="P4" s="233"/>
      <c r="Q4" s="233"/>
    </row>
    <row r="5" spans="1:28" ht="3.75" customHeight="1" x14ac:dyDescent="0.3">
      <c r="A5" s="17"/>
      <c r="B5" s="17"/>
      <c r="C5" s="17"/>
      <c r="D5" s="17"/>
      <c r="E5" s="17"/>
      <c r="F5" s="17"/>
      <c r="G5" s="17"/>
      <c r="H5" s="17"/>
      <c r="I5" s="17"/>
      <c r="J5" s="17"/>
      <c r="K5" s="17"/>
      <c r="L5" s="17"/>
      <c r="M5" s="17"/>
      <c r="N5" s="17"/>
      <c r="O5" s="17"/>
      <c r="P5" s="17"/>
      <c r="Q5" s="17"/>
    </row>
    <row r="6" spans="1:28" ht="14.4" x14ac:dyDescent="0.3">
      <c r="A6" s="234" t="s">
        <v>232</v>
      </c>
      <c r="B6" s="234"/>
      <c r="C6" s="234"/>
      <c r="D6" s="234"/>
      <c r="E6" s="234"/>
      <c r="F6" s="234"/>
      <c r="G6" s="234" t="s">
        <v>14</v>
      </c>
      <c r="H6" s="234"/>
      <c r="I6" s="234" t="s">
        <v>31</v>
      </c>
      <c r="J6" s="234"/>
      <c r="K6" s="234" t="s">
        <v>33</v>
      </c>
      <c r="L6" s="234"/>
      <c r="M6" s="234"/>
      <c r="N6" s="234"/>
      <c r="O6" s="234"/>
      <c r="P6" s="234"/>
      <c r="Q6" s="234"/>
    </row>
    <row r="7" spans="1:28" ht="15" customHeight="1" x14ac:dyDescent="0.3">
      <c r="A7" s="230" t="s">
        <v>233</v>
      </c>
      <c r="B7" s="230"/>
      <c r="C7" s="230"/>
      <c r="D7" s="230"/>
      <c r="E7" s="230"/>
      <c r="F7" s="230"/>
      <c r="G7" s="231" t="s">
        <v>58</v>
      </c>
      <c r="H7" s="231"/>
      <c r="I7" s="231" t="s">
        <v>38</v>
      </c>
      <c r="J7" s="231"/>
      <c r="K7" s="235" t="s">
        <v>315</v>
      </c>
      <c r="L7" s="236"/>
      <c r="M7" s="236"/>
      <c r="N7" s="236"/>
      <c r="O7" s="237"/>
      <c r="P7" s="241" t="s">
        <v>310</v>
      </c>
      <c r="Q7" s="232" t="s">
        <v>75</v>
      </c>
    </row>
    <row r="8" spans="1:28" ht="13.5" customHeight="1" x14ac:dyDescent="0.3">
      <c r="A8" s="230"/>
      <c r="B8" s="230"/>
      <c r="C8" s="230"/>
      <c r="D8" s="230"/>
      <c r="E8" s="230"/>
      <c r="F8" s="230"/>
      <c r="G8" s="231"/>
      <c r="H8" s="231"/>
      <c r="I8" s="231"/>
      <c r="J8" s="231"/>
      <c r="K8" s="238"/>
      <c r="L8" s="239"/>
      <c r="M8" s="239"/>
      <c r="N8" s="239"/>
      <c r="O8" s="240"/>
      <c r="P8" s="242"/>
      <c r="Q8" s="232"/>
    </row>
    <row r="9" spans="1:28" ht="27" customHeight="1" x14ac:dyDescent="0.3">
      <c r="A9" s="227"/>
      <c r="B9" s="227"/>
      <c r="C9" s="227"/>
      <c r="D9" s="227"/>
      <c r="E9" s="227"/>
      <c r="F9" s="227"/>
      <c r="G9" s="228"/>
      <c r="H9" s="229"/>
      <c r="I9" s="112"/>
      <c r="J9" s="113"/>
      <c r="K9" s="226"/>
      <c r="L9" s="226"/>
      <c r="M9" s="226"/>
      <c r="N9" s="226"/>
      <c r="O9" s="226"/>
      <c r="P9" s="56"/>
      <c r="Q9" s="52"/>
      <c r="AA9" s="53">
        <f>A9</f>
        <v>0</v>
      </c>
      <c r="AB9" s="53">
        <f>K9</f>
        <v>0</v>
      </c>
    </row>
    <row r="10" spans="1:28" ht="27" customHeight="1" x14ac:dyDescent="0.3">
      <c r="A10" s="227"/>
      <c r="B10" s="227"/>
      <c r="C10" s="227"/>
      <c r="D10" s="227"/>
      <c r="E10" s="227"/>
      <c r="F10" s="227"/>
      <c r="G10" s="228"/>
      <c r="H10" s="229"/>
      <c r="I10" s="112"/>
      <c r="J10" s="113"/>
      <c r="K10" s="226"/>
      <c r="L10" s="226"/>
      <c r="M10" s="226"/>
      <c r="N10" s="226"/>
      <c r="O10" s="226"/>
      <c r="P10" s="56"/>
      <c r="Q10" s="52"/>
      <c r="AA10" s="53">
        <f t="shared" ref="AA10:AA18" si="0">A10</f>
        <v>0</v>
      </c>
      <c r="AB10" s="53">
        <f t="shared" ref="AB10:AB18" si="1">K10</f>
        <v>0</v>
      </c>
    </row>
    <row r="11" spans="1:28" ht="27" customHeight="1" x14ac:dyDescent="0.3">
      <c r="A11" s="227"/>
      <c r="B11" s="227"/>
      <c r="C11" s="227"/>
      <c r="D11" s="227"/>
      <c r="E11" s="227"/>
      <c r="F11" s="227"/>
      <c r="G11" s="228"/>
      <c r="H11" s="229"/>
      <c r="I11" s="112"/>
      <c r="J11" s="113"/>
      <c r="K11" s="226"/>
      <c r="L11" s="226"/>
      <c r="M11" s="226"/>
      <c r="N11" s="226"/>
      <c r="O11" s="226"/>
      <c r="P11" s="56"/>
      <c r="Q11" s="52"/>
      <c r="AA11" s="53">
        <f t="shared" si="0"/>
        <v>0</v>
      </c>
      <c r="AB11" s="53">
        <f t="shared" si="1"/>
        <v>0</v>
      </c>
    </row>
    <row r="12" spans="1:28" ht="27" customHeight="1" x14ac:dyDescent="0.3">
      <c r="A12" s="227"/>
      <c r="B12" s="227"/>
      <c r="C12" s="227"/>
      <c r="D12" s="227"/>
      <c r="E12" s="227"/>
      <c r="F12" s="227"/>
      <c r="G12" s="228"/>
      <c r="H12" s="229"/>
      <c r="I12" s="112"/>
      <c r="J12" s="113"/>
      <c r="K12" s="226"/>
      <c r="L12" s="226"/>
      <c r="M12" s="226"/>
      <c r="N12" s="226"/>
      <c r="O12" s="226"/>
      <c r="P12" s="56"/>
      <c r="Q12" s="52"/>
      <c r="AA12" s="53">
        <f t="shared" si="0"/>
        <v>0</v>
      </c>
      <c r="AB12" s="53">
        <f t="shared" si="1"/>
        <v>0</v>
      </c>
    </row>
    <row r="13" spans="1:28" ht="27" customHeight="1" x14ac:dyDescent="0.3">
      <c r="A13" s="227"/>
      <c r="B13" s="227"/>
      <c r="C13" s="227"/>
      <c r="D13" s="227"/>
      <c r="E13" s="227"/>
      <c r="F13" s="227"/>
      <c r="G13" s="228"/>
      <c r="H13" s="229"/>
      <c r="I13" s="112"/>
      <c r="J13" s="113"/>
      <c r="K13" s="226"/>
      <c r="L13" s="226"/>
      <c r="M13" s="226"/>
      <c r="N13" s="226"/>
      <c r="O13" s="226"/>
      <c r="P13" s="56"/>
      <c r="Q13" s="52"/>
      <c r="AA13" s="53">
        <f t="shared" si="0"/>
        <v>0</v>
      </c>
      <c r="AB13" s="53">
        <f t="shared" si="1"/>
        <v>0</v>
      </c>
    </row>
    <row r="14" spans="1:28" ht="27" customHeight="1" x14ac:dyDescent="0.3">
      <c r="A14" s="227"/>
      <c r="B14" s="227"/>
      <c r="C14" s="227"/>
      <c r="D14" s="227"/>
      <c r="E14" s="227"/>
      <c r="F14" s="227"/>
      <c r="G14" s="228"/>
      <c r="H14" s="229"/>
      <c r="I14" s="112"/>
      <c r="J14" s="113"/>
      <c r="K14" s="226"/>
      <c r="L14" s="226"/>
      <c r="M14" s="226"/>
      <c r="N14" s="226"/>
      <c r="O14" s="226"/>
      <c r="P14" s="56"/>
      <c r="Q14" s="52"/>
      <c r="AA14" s="53">
        <f t="shared" si="0"/>
        <v>0</v>
      </c>
      <c r="AB14" s="53">
        <f t="shared" si="1"/>
        <v>0</v>
      </c>
    </row>
    <row r="15" spans="1:28" ht="27" customHeight="1" x14ac:dyDescent="0.3">
      <c r="A15" s="227"/>
      <c r="B15" s="227"/>
      <c r="C15" s="227"/>
      <c r="D15" s="227"/>
      <c r="E15" s="227"/>
      <c r="F15" s="227"/>
      <c r="G15" s="228"/>
      <c r="H15" s="229"/>
      <c r="I15" s="112"/>
      <c r="J15" s="113"/>
      <c r="K15" s="226"/>
      <c r="L15" s="226"/>
      <c r="M15" s="226"/>
      <c r="N15" s="226"/>
      <c r="O15" s="226"/>
      <c r="P15" s="56"/>
      <c r="Q15" s="52"/>
      <c r="AA15" s="53">
        <f t="shared" si="0"/>
        <v>0</v>
      </c>
      <c r="AB15" s="53">
        <f t="shared" si="1"/>
        <v>0</v>
      </c>
    </row>
    <row r="16" spans="1:28" ht="27" customHeight="1" x14ac:dyDescent="0.3">
      <c r="A16" s="227"/>
      <c r="B16" s="227"/>
      <c r="C16" s="227"/>
      <c r="D16" s="227"/>
      <c r="E16" s="227"/>
      <c r="F16" s="227"/>
      <c r="G16" s="228"/>
      <c r="H16" s="229"/>
      <c r="I16" s="112"/>
      <c r="J16" s="113"/>
      <c r="K16" s="226"/>
      <c r="L16" s="226"/>
      <c r="M16" s="226"/>
      <c r="N16" s="226"/>
      <c r="O16" s="226"/>
      <c r="P16" s="56"/>
      <c r="Q16" s="52"/>
      <c r="AA16" s="53">
        <f t="shared" si="0"/>
        <v>0</v>
      </c>
      <c r="AB16" s="53">
        <f t="shared" si="1"/>
        <v>0</v>
      </c>
    </row>
    <row r="17" spans="1:28" ht="27" customHeight="1" x14ac:dyDescent="0.3">
      <c r="A17" s="227"/>
      <c r="B17" s="227"/>
      <c r="C17" s="227"/>
      <c r="D17" s="227"/>
      <c r="E17" s="227"/>
      <c r="F17" s="227"/>
      <c r="G17" s="228"/>
      <c r="H17" s="229"/>
      <c r="I17" s="112"/>
      <c r="J17" s="113"/>
      <c r="K17" s="226"/>
      <c r="L17" s="226"/>
      <c r="M17" s="226"/>
      <c r="N17" s="226"/>
      <c r="O17" s="226"/>
      <c r="P17" s="56"/>
      <c r="Q17" s="52"/>
      <c r="AA17" s="53">
        <f t="shared" si="0"/>
        <v>0</v>
      </c>
      <c r="AB17" s="53">
        <f t="shared" si="1"/>
        <v>0</v>
      </c>
    </row>
    <row r="18" spans="1:28" ht="27" customHeight="1" x14ac:dyDescent="0.3">
      <c r="A18" s="227"/>
      <c r="B18" s="227"/>
      <c r="C18" s="227"/>
      <c r="D18" s="227"/>
      <c r="E18" s="227"/>
      <c r="F18" s="227"/>
      <c r="G18" s="228"/>
      <c r="H18" s="229"/>
      <c r="I18" s="112"/>
      <c r="J18" s="113"/>
      <c r="K18" s="226"/>
      <c r="L18" s="226"/>
      <c r="M18" s="226"/>
      <c r="N18" s="226"/>
      <c r="O18" s="226"/>
      <c r="P18" s="56"/>
      <c r="Q18" s="52"/>
      <c r="AA18" s="53">
        <f t="shared" si="0"/>
        <v>0</v>
      </c>
      <c r="AB18" s="53">
        <f t="shared" si="1"/>
        <v>0</v>
      </c>
    </row>
  </sheetData>
  <sheetProtection formatCells="0" formatColumns="0" formatRows="0" insertColumns="0" insertRows="0" insertHyperlinks="0" selectLockedCells="1" sort="0" autoFilter="0" pivotTables="0"/>
  <mergeCells count="52">
    <mergeCell ref="A18:F18"/>
    <mergeCell ref="G18:H18"/>
    <mergeCell ref="I18:J18"/>
    <mergeCell ref="A16:F16"/>
    <mergeCell ref="G16:H16"/>
    <mergeCell ref="I16:J16"/>
    <mergeCell ref="A17:F17"/>
    <mergeCell ref="G17:H17"/>
    <mergeCell ref="I17:J17"/>
    <mergeCell ref="I12:J12"/>
    <mergeCell ref="A13:F13"/>
    <mergeCell ref="G13:H13"/>
    <mergeCell ref="I13:J13"/>
    <mergeCell ref="A9:F9"/>
    <mergeCell ref="G9:H9"/>
    <mergeCell ref="I9:J9"/>
    <mergeCell ref="A10:F10"/>
    <mergeCell ref="G10:H10"/>
    <mergeCell ref="A12:F12"/>
    <mergeCell ref="G12:H12"/>
    <mergeCell ref="A14:F14"/>
    <mergeCell ref="G14:H14"/>
    <mergeCell ref="I14:J14"/>
    <mergeCell ref="A15:F15"/>
    <mergeCell ref="G15:H15"/>
    <mergeCell ref="I15:J15"/>
    <mergeCell ref="A1:Q1"/>
    <mergeCell ref="I10:J10"/>
    <mergeCell ref="A11:F11"/>
    <mergeCell ref="G11:H11"/>
    <mergeCell ref="I11:J11"/>
    <mergeCell ref="A7:F8"/>
    <mergeCell ref="G7:H8"/>
    <mergeCell ref="I7:J8"/>
    <mergeCell ref="Q7:Q8"/>
    <mergeCell ref="A3:Q4"/>
    <mergeCell ref="A6:F6"/>
    <mergeCell ref="G6:H6"/>
    <mergeCell ref="I6:J6"/>
    <mergeCell ref="K6:Q6"/>
    <mergeCell ref="K7:O8"/>
    <mergeCell ref="P7:P8"/>
    <mergeCell ref="K18:O18"/>
    <mergeCell ref="K17:O17"/>
    <mergeCell ref="K16:O16"/>
    <mergeCell ref="K15:O15"/>
    <mergeCell ref="K14:O14"/>
    <mergeCell ref="K13:O13"/>
    <mergeCell ref="K12:O12"/>
    <mergeCell ref="K11:O11"/>
    <mergeCell ref="K10:O10"/>
    <mergeCell ref="K9:O9"/>
  </mergeCells>
  <conditionalFormatting sqref="I9:J18">
    <cfRule type="containsText" dxfId="2" priority="1" operator="containsText" text="L">
      <formula>NOT(ISERROR(SEARCH("L",I9)))</formula>
    </cfRule>
    <cfRule type="containsText" dxfId="1" priority="2" operator="containsText" text="M">
      <formula>NOT(ISERROR(SEARCH("M",I9)))</formula>
    </cfRule>
    <cfRule type="containsText" dxfId="0" priority="3" operator="containsText" text="H">
      <formula>NOT(ISERROR(SEARCH("H",I9)))</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'Dropdown Options'!$E$1:$E$6</xm:f>
          </x14:formula1>
          <xm:sqref>I9:J18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4EC1E0"/>
  </sheetPr>
  <dimension ref="A1:U83"/>
  <sheetViews>
    <sheetView topLeftCell="A97" zoomScaleNormal="100" zoomScaleSheetLayoutView="100" workbookViewId="0">
      <selection activeCell="J115" sqref="J115"/>
    </sheetView>
  </sheetViews>
  <sheetFormatPr defaultColWidth="9.28515625" defaultRowHeight="14.4" x14ac:dyDescent="0.3"/>
  <cols>
    <col min="1" max="1" width="10" style="2" customWidth="1"/>
    <col min="2" max="2" width="100.85546875" style="2" customWidth="1"/>
    <col min="3" max="13" width="10" style="2" customWidth="1"/>
    <col min="14" max="14" width="13.28515625" style="2" customWidth="1"/>
    <col min="15" max="17" width="10" style="2" customWidth="1"/>
    <col min="18" max="16384" width="9.28515625" style="2"/>
  </cols>
  <sheetData>
    <row r="1" spans="1:18" s="11" customFormat="1" ht="21" customHeight="1" x14ac:dyDescent="0.3">
      <c r="A1" s="71" t="s">
        <v>133</v>
      </c>
      <c r="B1" s="71"/>
      <c r="C1" s="71"/>
      <c r="D1" s="71"/>
      <c r="E1" s="71"/>
      <c r="F1" s="71"/>
      <c r="G1" s="71"/>
      <c r="H1" s="71"/>
      <c r="I1" s="71"/>
      <c r="J1" s="71"/>
      <c r="K1" s="71"/>
      <c r="L1" s="71"/>
      <c r="M1" s="71"/>
      <c r="N1" s="71"/>
      <c r="O1" s="71"/>
      <c r="P1" s="71"/>
      <c r="Q1" s="104"/>
    </row>
    <row r="2" spans="1:18" ht="3.75" customHeight="1" x14ac:dyDescent="0.3">
      <c r="B2" s="4"/>
      <c r="C2" s="4"/>
    </row>
    <row r="3" spans="1:18" s="5" customFormat="1" ht="13.5" customHeight="1" x14ac:dyDescent="0.3">
      <c r="A3" s="243"/>
      <c r="B3" s="243"/>
      <c r="C3" s="243"/>
      <c r="D3" s="243"/>
      <c r="E3" s="243"/>
      <c r="F3" s="243"/>
      <c r="G3" s="243"/>
      <c r="H3" s="243"/>
      <c r="I3" s="243"/>
      <c r="J3" s="243"/>
      <c r="K3" s="243"/>
      <c r="L3" s="243"/>
      <c r="M3" s="243"/>
      <c r="N3" s="243"/>
      <c r="O3" s="243"/>
      <c r="P3" s="243"/>
      <c r="Q3" s="243"/>
      <c r="R3" s="15"/>
    </row>
    <row r="34" spans="2:21" ht="234.6" customHeight="1" x14ac:dyDescent="0.3">
      <c r="B34" s="2" t="s">
        <v>392</v>
      </c>
    </row>
    <row r="35" spans="2:21" ht="57" customHeight="1" x14ac:dyDescent="0.3">
      <c r="B35" s="58" t="s">
        <v>385</v>
      </c>
    </row>
    <row r="36" spans="2:21" ht="66.599999999999994" customHeight="1" x14ac:dyDescent="0.3">
      <c r="B36" s="58" t="s">
        <v>393</v>
      </c>
    </row>
    <row r="37" spans="2:21" x14ac:dyDescent="0.3">
      <c r="B37" s="58"/>
    </row>
    <row r="38" spans="2:21" x14ac:dyDescent="0.3">
      <c r="B38" s="58"/>
    </row>
    <row r="39" spans="2:21" ht="50.1" customHeight="1" x14ac:dyDescent="0.3">
      <c r="B39" s="58"/>
    </row>
    <row r="40" spans="2:21" x14ac:dyDescent="0.3">
      <c r="B40" s="58"/>
      <c r="U40" s="2" t="s">
        <v>372</v>
      </c>
    </row>
    <row r="41" spans="2:21" ht="63.6" customHeight="1" x14ac:dyDescent="0.3"/>
    <row r="83" ht="160.19999999999999" customHeight="1" x14ac:dyDescent="0.3"/>
  </sheetData>
  <mergeCells count="2">
    <mergeCell ref="A1:Q1"/>
    <mergeCell ref="A3:Q3"/>
  </mergeCells>
  <pageMargins left="0.70866141732283472" right="0.70866141732283472" top="0.55118110236220474" bottom="0.55118110236220474" header="0.31496062992125984" footer="0.31496062992125984"/>
  <pageSetup paperSize="9" orientation="landscape" r:id="rId1"/>
  <headerFooter scaleWithDoc="0"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1E428A"/>
  </sheetPr>
  <dimension ref="A1:R52"/>
  <sheetViews>
    <sheetView zoomScaleNormal="100" zoomScaleSheetLayoutView="100" workbookViewId="0">
      <selection activeCell="L59" sqref="L59"/>
    </sheetView>
  </sheetViews>
  <sheetFormatPr defaultColWidth="9.28515625" defaultRowHeight="14.4" x14ac:dyDescent="0.3"/>
  <cols>
    <col min="1" max="7" width="10" style="2" customWidth="1"/>
    <col min="8" max="8" width="13.28515625" style="2" customWidth="1"/>
    <col min="9" max="17" width="10" style="2" customWidth="1"/>
    <col min="18" max="16384" width="9.28515625" style="2"/>
  </cols>
  <sheetData>
    <row r="1" spans="1:17" s="11" customFormat="1" ht="56.25" customHeight="1" x14ac:dyDescent="0.3">
      <c r="A1" s="67" t="s">
        <v>180</v>
      </c>
      <c r="B1" s="67"/>
      <c r="C1" s="67"/>
      <c r="D1" s="67"/>
      <c r="E1" s="67"/>
      <c r="F1" s="67"/>
      <c r="G1" s="67"/>
      <c r="H1" s="67"/>
      <c r="I1" s="67"/>
      <c r="J1" s="67"/>
      <c r="K1" s="67"/>
      <c r="L1" s="67"/>
      <c r="M1" s="67"/>
      <c r="N1" s="67"/>
      <c r="O1" s="67"/>
      <c r="P1" s="67"/>
      <c r="Q1" s="67"/>
    </row>
    <row r="2" spans="1:17" ht="3.75" customHeight="1" x14ac:dyDescent="0.3"/>
    <row r="3" spans="1:17" x14ac:dyDescent="0.3">
      <c r="A3" s="77" t="s">
        <v>308</v>
      </c>
      <c r="B3" s="77"/>
      <c r="C3" s="77"/>
      <c r="D3" s="77"/>
      <c r="E3" s="77"/>
      <c r="F3" s="77"/>
      <c r="G3" s="77"/>
      <c r="H3" s="77"/>
      <c r="I3" s="77"/>
      <c r="J3" s="77"/>
      <c r="K3" s="77"/>
      <c r="L3" s="77"/>
      <c r="M3" s="77"/>
      <c r="N3" s="77"/>
      <c r="O3" s="77"/>
      <c r="P3" s="77"/>
      <c r="Q3" s="77"/>
    </row>
    <row r="4" spans="1:17" ht="3.75" customHeight="1" x14ac:dyDescent="0.3"/>
    <row r="5" spans="1:17" s="11" customFormat="1" ht="21" customHeight="1" x14ac:dyDescent="0.3">
      <c r="A5" s="71" t="s">
        <v>12</v>
      </c>
      <c r="B5" s="71"/>
      <c r="C5" s="71"/>
      <c r="D5" s="71"/>
      <c r="E5" s="71"/>
      <c r="F5" s="71"/>
      <c r="G5" s="71"/>
      <c r="H5" s="71"/>
      <c r="I5" s="71"/>
      <c r="J5" s="71"/>
      <c r="K5" s="71"/>
      <c r="L5" s="71"/>
      <c r="M5" s="71"/>
      <c r="N5" s="71"/>
      <c r="O5" s="71"/>
      <c r="P5" s="71"/>
      <c r="Q5" s="71"/>
    </row>
    <row r="6" spans="1:17" ht="3.75" customHeight="1" x14ac:dyDescent="0.3"/>
    <row r="7" spans="1:17" s="11" customFormat="1" ht="18" x14ac:dyDescent="0.3">
      <c r="A7" s="23" t="s">
        <v>193</v>
      </c>
      <c r="B7" s="23"/>
      <c r="C7" s="23"/>
      <c r="D7" s="74" t="s">
        <v>383</v>
      </c>
      <c r="E7" s="75"/>
      <c r="F7" s="75"/>
      <c r="G7" s="75"/>
      <c r="H7" s="75"/>
      <c r="I7" s="75"/>
      <c r="J7" s="75"/>
      <c r="K7" s="75"/>
      <c r="L7" s="75"/>
      <c r="M7" s="75"/>
      <c r="N7" s="75"/>
      <c r="O7" s="75"/>
      <c r="P7" s="75"/>
      <c r="Q7" s="76"/>
    </row>
    <row r="8" spans="1:17" ht="3.75" customHeight="1" x14ac:dyDescent="0.3"/>
    <row r="9" spans="1:17" s="11" customFormat="1" ht="21" customHeight="1" x14ac:dyDescent="0.3">
      <c r="A9" s="23" t="s">
        <v>225</v>
      </c>
      <c r="B9" s="23"/>
      <c r="C9" s="23"/>
      <c r="D9" s="73">
        <v>46236</v>
      </c>
      <c r="E9" s="73"/>
      <c r="F9" s="73"/>
      <c r="G9" s="73"/>
      <c r="H9" s="73"/>
      <c r="I9" s="73"/>
      <c r="J9" s="73"/>
      <c r="K9" s="73"/>
      <c r="L9" s="73"/>
      <c r="M9" s="73"/>
      <c r="N9" s="73"/>
      <c r="O9" s="73"/>
      <c r="P9" s="73"/>
      <c r="Q9" s="73"/>
    </row>
    <row r="11" spans="1:17" x14ac:dyDescent="0.3">
      <c r="A11" s="24" t="s">
        <v>0</v>
      </c>
      <c r="B11" s="24"/>
      <c r="C11" s="24"/>
      <c r="D11" s="24"/>
      <c r="E11" s="68" t="s">
        <v>325</v>
      </c>
      <c r="F11" s="69"/>
      <c r="G11" s="69"/>
      <c r="H11" s="69"/>
      <c r="I11" s="69"/>
      <c r="J11" s="70"/>
      <c r="L11" s="1" t="s">
        <v>316</v>
      </c>
      <c r="M11" s="1"/>
      <c r="N11" s="1"/>
      <c r="O11" s="1"/>
      <c r="P11" s="78">
        <v>1.03</v>
      </c>
      <c r="Q11" s="78"/>
    </row>
    <row r="12" spans="1:17" ht="3.75" customHeight="1" x14ac:dyDescent="0.3"/>
    <row r="13" spans="1:17" x14ac:dyDescent="0.3">
      <c r="A13" s="24" t="s">
        <v>1</v>
      </c>
      <c r="B13" s="24"/>
      <c r="C13" s="24"/>
      <c r="D13" s="24"/>
      <c r="E13" s="72">
        <v>44481</v>
      </c>
      <c r="F13" s="72"/>
      <c r="H13" s="24" t="s">
        <v>224</v>
      </c>
      <c r="I13" s="24"/>
      <c r="J13" s="72">
        <v>46023</v>
      </c>
      <c r="K13" s="72"/>
      <c r="M13" s="24" t="s">
        <v>223</v>
      </c>
      <c r="N13" s="24"/>
      <c r="O13" s="24"/>
      <c r="P13" s="72">
        <v>46218</v>
      </c>
      <c r="Q13" s="72"/>
    </row>
    <row r="15" spans="1:17" x14ac:dyDescent="0.3">
      <c r="A15" s="24" t="s">
        <v>2</v>
      </c>
      <c r="B15" s="24"/>
      <c r="C15" s="24"/>
      <c r="D15" s="24"/>
      <c r="E15" s="24"/>
      <c r="F15" s="68" t="s">
        <v>326</v>
      </c>
      <c r="G15" s="69"/>
      <c r="H15" s="69"/>
      <c r="I15" s="69"/>
      <c r="J15" s="69"/>
      <c r="K15" s="69"/>
      <c r="L15" s="69"/>
      <c r="M15" s="69"/>
      <c r="N15" s="70"/>
    </row>
    <row r="16" spans="1:17" ht="3.75" customHeight="1" x14ac:dyDescent="0.3"/>
    <row r="17" spans="1:18" x14ac:dyDescent="0.3">
      <c r="A17" s="24" t="s">
        <v>266</v>
      </c>
      <c r="B17" s="24"/>
      <c r="C17" s="24"/>
      <c r="D17" s="24"/>
      <c r="E17" s="24"/>
      <c r="F17" s="24"/>
      <c r="G17" s="82" t="s">
        <v>325</v>
      </c>
      <c r="H17" s="82"/>
      <c r="I17" s="82"/>
      <c r="J17" s="82"/>
      <c r="K17" s="82"/>
      <c r="L17" s="82"/>
      <c r="N17" s="24" t="s">
        <v>284</v>
      </c>
      <c r="O17" s="24"/>
      <c r="P17" s="66" t="s">
        <v>327</v>
      </c>
      <c r="Q17" s="66"/>
    </row>
    <row r="18" spans="1:18" ht="3.75" customHeight="1" x14ac:dyDescent="0.3"/>
    <row r="19" spans="1:18" x14ac:dyDescent="0.3">
      <c r="A19" s="24" t="s">
        <v>267</v>
      </c>
      <c r="B19" s="24"/>
      <c r="C19" s="24"/>
      <c r="D19" s="24"/>
      <c r="E19" s="24"/>
      <c r="F19" s="24"/>
      <c r="G19" s="79" t="s">
        <v>328</v>
      </c>
      <c r="H19" s="80"/>
      <c r="I19" s="80"/>
      <c r="J19" s="80"/>
      <c r="K19" s="80"/>
      <c r="L19" s="81"/>
      <c r="N19" s="1" t="s">
        <v>161</v>
      </c>
      <c r="O19" s="1"/>
      <c r="P19" s="66"/>
      <c r="Q19" s="66"/>
    </row>
    <row r="20" spans="1:18" ht="3.75" customHeight="1" x14ac:dyDescent="0.3"/>
    <row r="21" spans="1:18" ht="15" customHeight="1" x14ac:dyDescent="0.3">
      <c r="A21" s="89" t="s">
        <v>268</v>
      </c>
      <c r="B21" s="89"/>
      <c r="C21" s="89"/>
      <c r="D21" s="89"/>
      <c r="E21" s="89"/>
      <c r="F21" s="90"/>
      <c r="G21" s="91" t="s">
        <v>329</v>
      </c>
      <c r="H21" s="92"/>
      <c r="I21" s="92"/>
      <c r="J21" s="92"/>
      <c r="K21" s="92"/>
      <c r="L21" s="92"/>
      <c r="M21" s="92"/>
      <c r="N21" s="92"/>
      <c r="O21" s="93"/>
      <c r="P21" s="97" t="s">
        <v>6</v>
      </c>
      <c r="Q21" s="97"/>
    </row>
    <row r="22" spans="1:18" x14ac:dyDescent="0.3">
      <c r="A22" s="89"/>
      <c r="B22" s="89"/>
      <c r="C22" s="89"/>
      <c r="D22" s="89"/>
      <c r="E22" s="89"/>
      <c r="F22" s="90"/>
      <c r="G22" s="94"/>
      <c r="H22" s="95"/>
      <c r="I22" s="95"/>
      <c r="J22" s="95"/>
      <c r="K22" s="95"/>
      <c r="L22" s="95"/>
      <c r="M22" s="95"/>
      <c r="N22" s="95"/>
      <c r="O22" s="96"/>
      <c r="P22" s="82" t="s">
        <v>330</v>
      </c>
      <c r="Q22" s="82"/>
    </row>
    <row r="23" spans="1:18" ht="3.75" customHeight="1" x14ac:dyDescent="0.3"/>
    <row r="24" spans="1:18" x14ac:dyDescent="0.3">
      <c r="A24" s="1" t="s">
        <v>188</v>
      </c>
      <c r="B24" s="1"/>
      <c r="C24" s="1"/>
      <c r="D24" s="82"/>
      <c r="E24" s="82"/>
      <c r="F24" s="82"/>
      <c r="G24" s="82"/>
      <c r="H24" s="82"/>
      <c r="I24" s="82"/>
    </row>
    <row r="25" spans="1:18" ht="3.75" customHeight="1" x14ac:dyDescent="0.3"/>
    <row r="26" spans="1:18" x14ac:dyDescent="0.3">
      <c r="A26" s="1" t="s">
        <v>273</v>
      </c>
      <c r="B26" s="1"/>
      <c r="C26" s="68"/>
      <c r="D26" s="69"/>
      <c r="E26" s="69"/>
      <c r="F26" s="69"/>
      <c r="G26" s="69"/>
      <c r="H26" s="70"/>
      <c r="N26" s="1" t="s">
        <v>161</v>
      </c>
      <c r="O26" s="1"/>
      <c r="P26" s="86"/>
      <c r="Q26" s="86"/>
    </row>
    <row r="28" spans="1:18" x14ac:dyDescent="0.3">
      <c r="A28" s="24" t="s">
        <v>189</v>
      </c>
      <c r="B28" s="24"/>
      <c r="C28" s="24"/>
      <c r="D28" s="82" t="s">
        <v>386</v>
      </c>
      <c r="E28" s="82"/>
      <c r="F28" s="82"/>
      <c r="G28" s="82"/>
      <c r="H28" s="82"/>
      <c r="I28" s="82"/>
      <c r="J28" s="82"/>
      <c r="K28" s="82"/>
      <c r="L28" s="82"/>
      <c r="N28" s="24" t="s">
        <v>6</v>
      </c>
      <c r="O28" s="24"/>
      <c r="P28" s="68" t="s">
        <v>345</v>
      </c>
      <c r="Q28" s="70"/>
    </row>
    <row r="29" spans="1:18" ht="3.75" customHeight="1" x14ac:dyDescent="0.3"/>
    <row r="30" spans="1:18" x14ac:dyDescent="0.3">
      <c r="A30" s="24" t="s">
        <v>190</v>
      </c>
      <c r="B30" s="24"/>
      <c r="C30" s="24"/>
      <c r="D30" s="68" t="s">
        <v>344</v>
      </c>
      <c r="E30" s="69"/>
      <c r="F30" s="69"/>
      <c r="G30" s="70"/>
      <c r="I30" s="1" t="s">
        <v>219</v>
      </c>
      <c r="J30" s="1"/>
      <c r="K30" s="1"/>
      <c r="L30" s="1"/>
      <c r="M30" s="1"/>
      <c r="N30" s="68"/>
      <c r="O30" s="69"/>
      <c r="P30" s="69"/>
      <c r="Q30" s="70"/>
      <c r="R30" s="3"/>
    </row>
    <row r="31" spans="1:18" ht="3.75" customHeight="1" x14ac:dyDescent="0.3"/>
    <row r="32" spans="1:18" x14ac:dyDescent="0.3">
      <c r="A32" s="24" t="s">
        <v>194</v>
      </c>
      <c r="B32" s="24"/>
      <c r="C32" s="24"/>
      <c r="D32" s="24"/>
      <c r="E32" s="88" t="s">
        <v>384</v>
      </c>
      <c r="F32" s="88"/>
      <c r="H32" s="24" t="s">
        <v>195</v>
      </c>
      <c r="I32" s="24"/>
      <c r="J32" s="24"/>
      <c r="K32" s="88" t="s">
        <v>409</v>
      </c>
      <c r="L32" s="88"/>
    </row>
    <row r="33" spans="1:17" ht="3.75" customHeight="1" x14ac:dyDescent="0.3"/>
    <row r="34" spans="1:17" x14ac:dyDescent="0.3">
      <c r="A34" s="87" t="s">
        <v>373</v>
      </c>
      <c r="B34" s="87"/>
      <c r="C34" s="87"/>
      <c r="D34" s="87"/>
      <c r="E34" s="87"/>
      <c r="F34" s="87"/>
      <c r="G34" s="87"/>
      <c r="H34" s="87"/>
      <c r="I34" s="87"/>
      <c r="J34" s="87"/>
      <c r="K34" s="87"/>
      <c r="L34" s="87"/>
      <c r="M34" s="87"/>
      <c r="N34" s="87"/>
      <c r="O34" s="87"/>
      <c r="P34" s="87"/>
      <c r="Q34" s="87"/>
    </row>
    <row r="35" spans="1:17" ht="3.75" customHeight="1" x14ac:dyDescent="0.3"/>
    <row r="36" spans="1:17" x14ac:dyDescent="0.3">
      <c r="A36" s="24" t="s">
        <v>237</v>
      </c>
      <c r="B36" s="24"/>
      <c r="C36" s="24"/>
      <c r="D36" s="24"/>
      <c r="E36" s="24"/>
      <c r="F36" s="24"/>
      <c r="G36" s="24"/>
      <c r="H36" s="24"/>
      <c r="I36" s="24"/>
      <c r="J36" s="24"/>
      <c r="K36" s="24" t="s">
        <v>191</v>
      </c>
      <c r="L36" s="24"/>
      <c r="M36" s="24"/>
      <c r="N36" s="24" t="s">
        <v>192</v>
      </c>
      <c r="O36" s="24"/>
      <c r="P36" s="1" t="s">
        <v>235</v>
      </c>
      <c r="Q36" s="1"/>
    </row>
    <row r="37" spans="1:17" x14ac:dyDescent="0.3">
      <c r="A37" s="83" t="s">
        <v>375</v>
      </c>
      <c r="B37" s="83"/>
      <c r="C37" s="83"/>
      <c r="D37" s="83"/>
      <c r="E37" s="83"/>
      <c r="F37" s="83"/>
      <c r="G37" s="83"/>
      <c r="H37" s="83"/>
      <c r="I37" s="83"/>
      <c r="J37" s="83"/>
      <c r="K37" s="83" t="s">
        <v>468</v>
      </c>
      <c r="L37" s="83"/>
      <c r="M37" s="83"/>
      <c r="N37" s="85">
        <v>45992</v>
      </c>
      <c r="O37" s="84"/>
      <c r="P37" s="85">
        <v>46216</v>
      </c>
      <c r="Q37" s="84"/>
    </row>
    <row r="38" spans="1:17" x14ac:dyDescent="0.3">
      <c r="A38" s="83"/>
      <c r="B38" s="83"/>
      <c r="C38" s="83"/>
      <c r="D38" s="83"/>
      <c r="E38" s="83"/>
      <c r="F38" s="83"/>
      <c r="G38" s="83"/>
      <c r="H38" s="83"/>
      <c r="I38" s="83"/>
      <c r="J38" s="83"/>
      <c r="K38" s="83"/>
      <c r="L38" s="83"/>
      <c r="M38" s="83"/>
      <c r="N38" s="84"/>
      <c r="O38" s="84"/>
      <c r="P38" s="84"/>
      <c r="Q38" s="84"/>
    </row>
    <row r="39" spans="1:17" x14ac:dyDescent="0.3">
      <c r="A39" s="83"/>
      <c r="B39" s="83"/>
      <c r="C39" s="83"/>
      <c r="D39" s="83"/>
      <c r="E39" s="83"/>
      <c r="F39" s="83"/>
      <c r="G39" s="83"/>
      <c r="H39" s="83"/>
      <c r="I39" s="83"/>
      <c r="J39" s="83"/>
      <c r="K39" s="83"/>
      <c r="L39" s="83"/>
      <c r="M39" s="83"/>
      <c r="N39" s="84"/>
      <c r="O39" s="84"/>
      <c r="P39" s="84"/>
      <c r="Q39" s="84"/>
    </row>
    <row r="40" spans="1:17" ht="3.75" customHeight="1" x14ac:dyDescent="0.3"/>
    <row r="41" spans="1:17" x14ac:dyDescent="0.3">
      <c r="A41" s="24" t="s">
        <v>238</v>
      </c>
      <c r="B41" s="24"/>
      <c r="C41" s="24"/>
      <c r="D41" s="24"/>
      <c r="E41" s="24"/>
      <c r="F41" s="24"/>
      <c r="G41" s="24"/>
      <c r="H41" s="24"/>
      <c r="I41" s="24"/>
      <c r="J41" s="24"/>
      <c r="K41" s="24" t="s">
        <v>191</v>
      </c>
      <c r="L41" s="24"/>
      <c r="M41" s="24"/>
      <c r="N41" s="24" t="s">
        <v>192</v>
      </c>
      <c r="O41" s="24"/>
      <c r="P41" s="1" t="s">
        <v>235</v>
      </c>
      <c r="Q41" s="1"/>
    </row>
    <row r="42" spans="1:17" x14ac:dyDescent="0.3">
      <c r="A42" s="83" t="s">
        <v>410</v>
      </c>
      <c r="B42" s="83"/>
      <c r="C42" s="83"/>
      <c r="D42" s="83"/>
      <c r="E42" s="83"/>
      <c r="F42" s="83"/>
      <c r="G42" s="83"/>
      <c r="H42" s="83"/>
      <c r="I42" s="83"/>
      <c r="J42" s="83"/>
      <c r="K42" s="83" t="s">
        <v>411</v>
      </c>
      <c r="L42" s="83"/>
      <c r="M42" s="83"/>
      <c r="N42" s="85">
        <v>45992</v>
      </c>
      <c r="O42" s="84"/>
      <c r="P42" s="85">
        <v>45992</v>
      </c>
      <c r="Q42" s="84"/>
    </row>
    <row r="43" spans="1:17" x14ac:dyDescent="0.3">
      <c r="A43" s="83"/>
      <c r="B43" s="83"/>
      <c r="C43" s="83"/>
      <c r="D43" s="83"/>
      <c r="E43" s="83"/>
      <c r="F43" s="83"/>
      <c r="G43" s="83"/>
      <c r="H43" s="83"/>
      <c r="I43" s="83"/>
      <c r="J43" s="83"/>
      <c r="K43" s="83"/>
      <c r="L43" s="83"/>
      <c r="M43" s="83"/>
      <c r="N43" s="84"/>
      <c r="O43" s="84"/>
      <c r="P43" s="84"/>
      <c r="Q43" s="84"/>
    </row>
    <row r="44" spans="1:17" x14ac:dyDescent="0.3">
      <c r="A44" s="83"/>
      <c r="B44" s="83"/>
      <c r="C44" s="83"/>
      <c r="D44" s="83"/>
      <c r="E44" s="83"/>
      <c r="F44" s="83"/>
      <c r="G44" s="83"/>
      <c r="H44" s="83"/>
      <c r="I44" s="83"/>
      <c r="J44" s="83"/>
      <c r="K44" s="83"/>
      <c r="L44" s="83"/>
      <c r="M44" s="83"/>
      <c r="N44" s="84"/>
      <c r="O44" s="84"/>
      <c r="P44" s="84"/>
      <c r="Q44" s="84"/>
    </row>
    <row r="45" spans="1:17" ht="3.75" customHeight="1" x14ac:dyDescent="0.3"/>
    <row r="46" spans="1:17" x14ac:dyDescent="0.3">
      <c r="A46" s="1" t="s">
        <v>66</v>
      </c>
      <c r="B46" s="1"/>
      <c r="C46" s="1"/>
      <c r="D46" s="1"/>
      <c r="E46" s="1"/>
      <c r="F46" s="1"/>
      <c r="G46" s="1"/>
      <c r="H46" s="1"/>
      <c r="I46" s="1"/>
      <c r="J46" s="1"/>
      <c r="K46" s="1" t="s">
        <v>191</v>
      </c>
      <c r="L46" s="1"/>
      <c r="M46" s="1"/>
      <c r="N46" s="1" t="s">
        <v>192</v>
      </c>
      <c r="O46" s="1"/>
      <c r="P46" s="1" t="s">
        <v>235</v>
      </c>
      <c r="Q46" s="1"/>
    </row>
    <row r="47" spans="1:17" x14ac:dyDescent="0.3">
      <c r="A47" s="83" t="s">
        <v>420</v>
      </c>
      <c r="B47" s="83"/>
      <c r="C47" s="83"/>
      <c r="D47" s="83"/>
      <c r="E47" s="83"/>
      <c r="F47" s="83"/>
      <c r="G47" s="83"/>
      <c r="H47" s="83"/>
      <c r="I47" s="83"/>
      <c r="J47" s="83"/>
      <c r="K47" s="83" t="s">
        <v>346</v>
      </c>
      <c r="L47" s="83"/>
      <c r="M47" s="83"/>
      <c r="N47" s="85">
        <v>45962</v>
      </c>
      <c r="O47" s="84"/>
      <c r="P47" s="85">
        <v>45992</v>
      </c>
      <c r="Q47" s="84"/>
    </row>
    <row r="48" spans="1:17" x14ac:dyDescent="0.3">
      <c r="A48" s="83"/>
      <c r="B48" s="83"/>
      <c r="C48" s="83"/>
      <c r="D48" s="83"/>
      <c r="E48" s="83"/>
      <c r="F48" s="83"/>
      <c r="G48" s="83"/>
      <c r="H48" s="83"/>
      <c r="I48" s="83"/>
      <c r="J48" s="83"/>
      <c r="K48" s="83"/>
      <c r="L48" s="83"/>
      <c r="M48" s="83"/>
      <c r="N48" s="84"/>
      <c r="O48" s="84"/>
      <c r="P48" s="84"/>
      <c r="Q48" s="84"/>
    </row>
    <row r="49" spans="1:17" x14ac:dyDescent="0.3">
      <c r="A49" s="83"/>
      <c r="B49" s="83"/>
      <c r="C49" s="83"/>
      <c r="D49" s="83"/>
      <c r="E49" s="83"/>
      <c r="F49" s="83"/>
      <c r="G49" s="83"/>
      <c r="H49" s="83"/>
      <c r="I49" s="83"/>
      <c r="J49" s="83"/>
      <c r="K49" s="83"/>
      <c r="L49" s="83"/>
      <c r="M49" s="83"/>
      <c r="N49" s="84"/>
      <c r="O49" s="84"/>
      <c r="P49" s="84"/>
      <c r="Q49" s="84"/>
    </row>
    <row r="52" spans="1:17" ht="3.75" customHeight="1" x14ac:dyDescent="0.3"/>
  </sheetData>
  <mergeCells count="65">
    <mergeCell ref="A47:J47"/>
    <mergeCell ref="K47:M47"/>
    <mergeCell ref="N47:O47"/>
    <mergeCell ref="P47:Q47"/>
    <mergeCell ref="P28:Q28"/>
    <mergeCell ref="D28:L28"/>
    <mergeCell ref="A21:F22"/>
    <mergeCell ref="N44:O44"/>
    <mergeCell ref="P44:Q44"/>
    <mergeCell ref="G21:O22"/>
    <mergeCell ref="N39:O39"/>
    <mergeCell ref="P39:Q39"/>
    <mergeCell ref="A38:J38"/>
    <mergeCell ref="K38:M38"/>
    <mergeCell ref="N38:O38"/>
    <mergeCell ref="P38:Q38"/>
    <mergeCell ref="P22:Q22"/>
    <mergeCell ref="P21:Q21"/>
    <mergeCell ref="A37:J37"/>
    <mergeCell ref="K37:M37"/>
    <mergeCell ref="N37:O37"/>
    <mergeCell ref="P37:Q37"/>
    <mergeCell ref="P26:Q26"/>
    <mergeCell ref="A34:Q34"/>
    <mergeCell ref="N30:Q30"/>
    <mergeCell ref="A43:J43"/>
    <mergeCell ref="K43:M43"/>
    <mergeCell ref="E32:F32"/>
    <mergeCell ref="K32:L32"/>
    <mergeCell ref="D24:I24"/>
    <mergeCell ref="A39:J39"/>
    <mergeCell ref="K39:M39"/>
    <mergeCell ref="D30:G30"/>
    <mergeCell ref="C26:H26"/>
    <mergeCell ref="A49:J49"/>
    <mergeCell ref="K49:M49"/>
    <mergeCell ref="N49:O49"/>
    <mergeCell ref="P49:Q49"/>
    <mergeCell ref="A42:J42"/>
    <mergeCell ref="K42:M42"/>
    <mergeCell ref="N42:O42"/>
    <mergeCell ref="P42:Q42"/>
    <mergeCell ref="P43:Q43"/>
    <mergeCell ref="A48:J48"/>
    <mergeCell ref="K48:M48"/>
    <mergeCell ref="N48:O48"/>
    <mergeCell ref="P48:Q48"/>
    <mergeCell ref="N43:O43"/>
    <mergeCell ref="A44:J44"/>
    <mergeCell ref="K44:M44"/>
    <mergeCell ref="P17:Q17"/>
    <mergeCell ref="P19:Q19"/>
    <mergeCell ref="A1:Q1"/>
    <mergeCell ref="E11:J11"/>
    <mergeCell ref="A5:Q5"/>
    <mergeCell ref="E13:F13"/>
    <mergeCell ref="J13:K13"/>
    <mergeCell ref="P13:Q13"/>
    <mergeCell ref="D9:Q9"/>
    <mergeCell ref="D7:Q7"/>
    <mergeCell ref="A3:Q3"/>
    <mergeCell ref="P11:Q11"/>
    <mergeCell ref="F15:N15"/>
    <mergeCell ref="G19:L19"/>
    <mergeCell ref="G17:L17"/>
  </mergeCells>
  <hyperlinks>
    <hyperlink ref="G19" r:id="rId1" xr:uid="{00000000-0004-0000-0100-000000000000}"/>
  </hyperlinks>
  <pageMargins left="0.70866141732283461" right="0.70866141732283461" top="0.55118110236220474" bottom="0.55118110236220474" header="0.31496062992125984" footer="0.31496062992125984"/>
  <pageSetup paperSize="9" orientation="landscape" r:id="rId2"/>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1E428A"/>
  </sheetPr>
  <dimension ref="A1:Q21"/>
  <sheetViews>
    <sheetView tabSelected="1" zoomScaleNormal="100" zoomScaleSheetLayoutView="100" workbookViewId="0">
      <selection activeCell="Y14" sqref="Y14"/>
    </sheetView>
  </sheetViews>
  <sheetFormatPr defaultColWidth="9.28515625" defaultRowHeight="14.4" x14ac:dyDescent="0.3"/>
  <cols>
    <col min="1" max="1" width="13.28515625" style="2" customWidth="1"/>
    <col min="2" max="17" width="10" style="2" customWidth="1"/>
    <col min="18" max="16384" width="9.28515625" style="2"/>
  </cols>
  <sheetData>
    <row r="1" spans="1:17" s="11" customFormat="1" ht="21" customHeight="1" x14ac:dyDescent="0.3">
      <c r="A1" s="71" t="s">
        <v>13</v>
      </c>
      <c r="B1" s="71"/>
      <c r="C1" s="71"/>
      <c r="D1" s="71"/>
      <c r="E1" s="71"/>
      <c r="F1" s="71"/>
      <c r="G1" s="71"/>
      <c r="H1" s="71"/>
      <c r="I1" s="71"/>
      <c r="J1" s="71"/>
      <c r="K1" s="71"/>
      <c r="L1" s="71"/>
      <c r="M1" s="71"/>
      <c r="N1" s="71"/>
      <c r="O1" s="71"/>
      <c r="P1" s="71"/>
      <c r="Q1" s="104"/>
    </row>
    <row r="2" spans="1:17" ht="3.75" customHeight="1" x14ac:dyDescent="0.3"/>
    <row r="3" spans="1:17" x14ac:dyDescent="0.3">
      <c r="A3" s="2" t="s">
        <v>242</v>
      </c>
    </row>
    <row r="4" spans="1:17" x14ac:dyDescent="0.3">
      <c r="A4" s="1" t="s">
        <v>239</v>
      </c>
      <c r="B4" s="1"/>
      <c r="C4" s="1"/>
      <c r="D4" s="83" t="s">
        <v>196</v>
      </c>
      <c r="E4" s="83"/>
      <c r="F4" s="83"/>
      <c r="G4" s="83"/>
      <c r="H4" s="83"/>
      <c r="J4" s="1" t="s">
        <v>240</v>
      </c>
      <c r="K4" s="1"/>
      <c r="L4" s="1"/>
      <c r="M4" s="1"/>
      <c r="N4" s="83" t="s">
        <v>213</v>
      </c>
      <c r="O4" s="83"/>
      <c r="P4" s="83"/>
      <c r="Q4" s="83"/>
    </row>
    <row r="5" spans="1:17" ht="3.75" customHeight="1" x14ac:dyDescent="0.3"/>
    <row r="6" spans="1:17" x14ac:dyDescent="0.3">
      <c r="A6" s="24" t="s">
        <v>87</v>
      </c>
      <c r="B6" s="24"/>
      <c r="C6" s="24"/>
      <c r="D6" s="88" t="s">
        <v>431</v>
      </c>
      <c r="E6" s="88"/>
      <c r="G6" s="24" t="s">
        <v>7</v>
      </c>
      <c r="H6" s="24"/>
      <c r="I6" s="24"/>
      <c r="J6" s="24"/>
      <c r="K6" s="88" t="s">
        <v>432</v>
      </c>
      <c r="L6" s="88"/>
    </row>
    <row r="7" spans="1:17" ht="3.75" customHeight="1" x14ac:dyDescent="0.3"/>
    <row r="8" spans="1:17" ht="30" customHeight="1" x14ac:dyDescent="0.3">
      <c r="A8" s="103" t="s">
        <v>64</v>
      </c>
      <c r="B8" s="103"/>
      <c r="C8" s="103"/>
      <c r="D8" s="103"/>
      <c r="E8" s="103"/>
      <c r="F8" s="103"/>
      <c r="G8" s="103"/>
      <c r="H8" s="103"/>
      <c r="I8" s="103"/>
      <c r="J8" s="103"/>
      <c r="K8" s="103"/>
      <c r="L8" s="103"/>
      <c r="M8" s="103"/>
      <c r="N8" s="103"/>
      <c r="O8" s="103"/>
      <c r="P8" s="103"/>
      <c r="Q8" s="103"/>
    </row>
    <row r="10" spans="1:17" x14ac:dyDescent="0.3">
      <c r="A10" s="2" t="s">
        <v>10</v>
      </c>
      <c r="F10" s="102" t="s">
        <v>11</v>
      </c>
      <c r="G10" s="102"/>
      <c r="H10" s="102"/>
      <c r="I10" s="102"/>
      <c r="J10" s="102"/>
      <c r="K10" s="102"/>
      <c r="L10" s="102"/>
      <c r="M10" s="102"/>
    </row>
    <row r="11" spans="1:17" ht="30" customHeight="1" x14ac:dyDescent="0.3">
      <c r="A11" s="97" t="s">
        <v>227</v>
      </c>
      <c r="B11" s="97"/>
      <c r="C11" s="97"/>
      <c r="D11" s="97"/>
      <c r="E11" s="97"/>
      <c r="F11" s="102" t="s">
        <v>3</v>
      </c>
      <c r="G11" s="102"/>
      <c r="H11" s="102" t="s">
        <v>5</v>
      </c>
      <c r="I11" s="102"/>
      <c r="J11" s="102" t="s">
        <v>4</v>
      </c>
      <c r="K11" s="102"/>
      <c r="L11" s="102" t="s">
        <v>8</v>
      </c>
      <c r="M11" s="102"/>
      <c r="N11" s="101" t="s">
        <v>9</v>
      </c>
      <c r="O11" s="101"/>
      <c r="P11" s="101" t="s">
        <v>226</v>
      </c>
      <c r="Q11" s="101"/>
    </row>
    <row r="12" spans="1:17" ht="20.25" customHeight="1" x14ac:dyDescent="0.3">
      <c r="A12" s="98" t="s">
        <v>426</v>
      </c>
      <c r="B12" s="98"/>
      <c r="C12" s="98"/>
      <c r="D12" s="98"/>
      <c r="E12" s="98"/>
      <c r="F12" s="99" t="s">
        <v>427</v>
      </c>
      <c r="G12" s="99"/>
      <c r="H12" s="99" t="s">
        <v>402</v>
      </c>
      <c r="I12" s="99"/>
      <c r="J12" s="99" t="s">
        <v>403</v>
      </c>
      <c r="K12" s="99"/>
      <c r="L12" s="99"/>
      <c r="M12" s="99"/>
      <c r="N12" s="99" t="s">
        <v>430</v>
      </c>
      <c r="O12" s="99"/>
      <c r="P12" s="100">
        <v>0.33333333333333331</v>
      </c>
      <c r="Q12" s="100"/>
    </row>
    <row r="13" spans="1:17" ht="20.25" customHeight="1" x14ac:dyDescent="0.3">
      <c r="A13" s="98" t="s">
        <v>444</v>
      </c>
      <c r="B13" s="98"/>
      <c r="C13" s="98"/>
      <c r="D13" s="98"/>
      <c r="E13" s="98"/>
      <c r="F13" s="99"/>
      <c r="G13" s="99"/>
      <c r="H13" s="99" t="s">
        <v>446</v>
      </c>
      <c r="I13" s="99"/>
      <c r="J13" s="99" t="s">
        <v>447</v>
      </c>
      <c r="K13" s="99"/>
      <c r="L13" s="99" t="s">
        <v>447</v>
      </c>
      <c r="M13" s="99"/>
      <c r="N13" s="99" t="s">
        <v>448</v>
      </c>
      <c r="O13" s="99"/>
      <c r="P13" s="100">
        <v>0.33333333333333331</v>
      </c>
      <c r="Q13" s="100"/>
    </row>
    <row r="14" spans="1:17" ht="20.25" customHeight="1" x14ac:dyDescent="0.3">
      <c r="A14" s="98" t="s">
        <v>445</v>
      </c>
      <c r="B14" s="98"/>
      <c r="C14" s="98"/>
      <c r="D14" s="98"/>
      <c r="E14" s="98"/>
      <c r="F14" s="99"/>
      <c r="G14" s="99"/>
      <c r="H14" s="99" t="s">
        <v>402</v>
      </c>
      <c r="I14" s="99"/>
      <c r="J14" s="99" t="s">
        <v>403</v>
      </c>
      <c r="K14" s="99"/>
      <c r="L14" s="99" t="s">
        <v>447</v>
      </c>
      <c r="M14" s="99"/>
      <c r="N14" s="99" t="s">
        <v>448</v>
      </c>
      <c r="O14" s="99"/>
      <c r="P14" s="100">
        <v>0.33333333333333331</v>
      </c>
      <c r="Q14" s="100"/>
    </row>
    <row r="15" spans="1:17" ht="20.25" customHeight="1" x14ac:dyDescent="0.3">
      <c r="A15" s="98"/>
      <c r="B15" s="98"/>
      <c r="C15" s="98"/>
      <c r="D15" s="98"/>
      <c r="E15" s="98"/>
      <c r="F15" s="99"/>
      <c r="G15" s="99"/>
      <c r="H15" s="99"/>
      <c r="I15" s="99"/>
      <c r="J15" s="99"/>
      <c r="K15" s="99"/>
      <c r="L15" s="99"/>
      <c r="M15" s="99"/>
      <c r="N15" s="99"/>
      <c r="O15" s="99"/>
      <c r="P15" s="100"/>
      <c r="Q15" s="100"/>
    </row>
    <row r="16" spans="1:17" ht="20.25" customHeight="1" x14ac:dyDescent="0.3">
      <c r="A16" s="98"/>
      <c r="B16" s="98"/>
      <c r="C16" s="98"/>
      <c r="D16" s="98"/>
      <c r="E16" s="98"/>
      <c r="F16" s="99"/>
      <c r="G16" s="99"/>
      <c r="H16" s="99"/>
      <c r="I16" s="99"/>
      <c r="J16" s="99"/>
      <c r="K16" s="99"/>
      <c r="L16" s="99"/>
      <c r="M16" s="99"/>
      <c r="N16" s="99"/>
      <c r="O16" s="99"/>
      <c r="P16" s="100"/>
      <c r="Q16" s="100"/>
    </row>
    <row r="17" spans="1:17" ht="20.25" customHeight="1" x14ac:dyDescent="0.3">
      <c r="A17" s="98"/>
      <c r="B17" s="98"/>
      <c r="C17" s="98"/>
      <c r="D17" s="98"/>
      <c r="E17" s="98"/>
      <c r="F17" s="99"/>
      <c r="G17" s="99"/>
      <c r="H17" s="99"/>
      <c r="I17" s="99"/>
      <c r="J17" s="99"/>
      <c r="K17" s="99"/>
      <c r="L17" s="99"/>
      <c r="M17" s="99"/>
      <c r="N17" s="99"/>
      <c r="O17" s="99"/>
      <c r="P17" s="100"/>
      <c r="Q17" s="100"/>
    </row>
    <row r="18" spans="1:17" ht="20.25" customHeight="1" x14ac:dyDescent="0.3">
      <c r="A18" s="98"/>
      <c r="B18" s="98"/>
      <c r="C18" s="98"/>
      <c r="D18" s="98"/>
      <c r="E18" s="98"/>
      <c r="F18" s="99"/>
      <c r="G18" s="99"/>
      <c r="H18" s="99"/>
      <c r="I18" s="99"/>
      <c r="J18" s="99"/>
      <c r="K18" s="99"/>
      <c r="L18" s="99"/>
      <c r="M18" s="99"/>
      <c r="N18" s="99"/>
      <c r="O18" s="99"/>
      <c r="P18" s="100"/>
      <c r="Q18" s="100"/>
    </row>
    <row r="19" spans="1:17" ht="20.25" customHeight="1" x14ac:dyDescent="0.3">
      <c r="A19" s="98"/>
      <c r="B19" s="98"/>
      <c r="C19" s="98"/>
      <c r="D19" s="98"/>
      <c r="E19" s="98"/>
      <c r="F19" s="99"/>
      <c r="G19" s="99"/>
      <c r="H19" s="99"/>
      <c r="I19" s="99"/>
      <c r="J19" s="99"/>
      <c r="K19" s="99"/>
      <c r="L19" s="99"/>
      <c r="M19" s="99"/>
      <c r="N19" s="99"/>
      <c r="O19" s="99"/>
      <c r="P19" s="100"/>
      <c r="Q19" s="100"/>
    </row>
    <row r="20" spans="1:17" ht="20.25" customHeight="1" x14ac:dyDescent="0.3">
      <c r="A20" s="98"/>
      <c r="B20" s="98"/>
      <c r="C20" s="98"/>
      <c r="D20" s="98"/>
      <c r="E20" s="98"/>
      <c r="F20" s="99"/>
      <c r="G20" s="99"/>
      <c r="H20" s="99"/>
      <c r="I20" s="99"/>
      <c r="J20" s="99"/>
      <c r="K20" s="99"/>
      <c r="L20" s="99"/>
      <c r="M20" s="99"/>
      <c r="N20" s="99"/>
      <c r="O20" s="99"/>
      <c r="P20" s="100"/>
      <c r="Q20" s="100"/>
    </row>
    <row r="21" spans="1:17" ht="20.25" customHeight="1" x14ac:dyDescent="0.3">
      <c r="A21" s="98"/>
      <c r="B21" s="98"/>
      <c r="C21" s="98"/>
      <c r="D21" s="98"/>
      <c r="E21" s="98"/>
      <c r="F21" s="99"/>
      <c r="G21" s="99"/>
      <c r="H21" s="99"/>
      <c r="I21" s="99"/>
      <c r="J21" s="99"/>
      <c r="K21" s="99"/>
      <c r="L21" s="99"/>
      <c r="M21" s="99"/>
      <c r="N21" s="99"/>
      <c r="O21" s="99"/>
      <c r="P21" s="100"/>
      <c r="Q21" s="100"/>
    </row>
  </sheetData>
  <mergeCells count="84">
    <mergeCell ref="A1:Q1"/>
    <mergeCell ref="P18:Q18"/>
    <mergeCell ref="P19:Q19"/>
    <mergeCell ref="P20:Q20"/>
    <mergeCell ref="J18:K18"/>
    <mergeCell ref="L18:M18"/>
    <mergeCell ref="N18:O18"/>
    <mergeCell ref="A19:E19"/>
    <mergeCell ref="F19:G19"/>
    <mergeCell ref="H19:I19"/>
    <mergeCell ref="J19:K19"/>
    <mergeCell ref="L19:M19"/>
    <mergeCell ref="N19:O19"/>
    <mergeCell ref="A17:E17"/>
    <mergeCell ref="F17:G17"/>
    <mergeCell ref="H17:I17"/>
    <mergeCell ref="P21:Q21"/>
    <mergeCell ref="P11:Q11"/>
    <mergeCell ref="P12:Q12"/>
    <mergeCell ref="P13:Q13"/>
    <mergeCell ref="P14:Q14"/>
    <mergeCell ref="P15:Q15"/>
    <mergeCell ref="P17:Q17"/>
    <mergeCell ref="N21:O21"/>
    <mergeCell ref="A20:E20"/>
    <mergeCell ref="F20:G20"/>
    <mergeCell ref="H20:I20"/>
    <mergeCell ref="J20:K20"/>
    <mergeCell ref="L20:M20"/>
    <mergeCell ref="N20:O20"/>
    <mergeCell ref="A21:E21"/>
    <mergeCell ref="F21:G21"/>
    <mergeCell ref="H21:I21"/>
    <mergeCell ref="J21:K21"/>
    <mergeCell ref="L21:M21"/>
    <mergeCell ref="J17:K17"/>
    <mergeCell ref="L17:M17"/>
    <mergeCell ref="N17:O17"/>
    <mergeCell ref="F16:G16"/>
    <mergeCell ref="H16:I16"/>
    <mergeCell ref="J16:K16"/>
    <mergeCell ref="L16:M16"/>
    <mergeCell ref="N16:O16"/>
    <mergeCell ref="A13:E13"/>
    <mergeCell ref="L14:M14"/>
    <mergeCell ref="A16:E16"/>
    <mergeCell ref="D6:E6"/>
    <mergeCell ref="K6:L6"/>
    <mergeCell ref="F15:G15"/>
    <mergeCell ref="H15:I15"/>
    <mergeCell ref="J15:K15"/>
    <mergeCell ref="L15:M15"/>
    <mergeCell ref="A8:Q8"/>
    <mergeCell ref="N12:O12"/>
    <mergeCell ref="L12:M12"/>
    <mergeCell ref="J12:K12"/>
    <mergeCell ref="H12:I12"/>
    <mergeCell ref="F12:G12"/>
    <mergeCell ref="A12:E12"/>
    <mergeCell ref="N11:O11"/>
    <mergeCell ref="L11:M11"/>
    <mergeCell ref="J11:K11"/>
    <mergeCell ref="D4:H4"/>
    <mergeCell ref="N4:Q4"/>
    <mergeCell ref="A11:E11"/>
    <mergeCell ref="F10:M10"/>
    <mergeCell ref="H11:I11"/>
    <mergeCell ref="F11:G11"/>
    <mergeCell ref="A18:E18"/>
    <mergeCell ref="F18:G18"/>
    <mergeCell ref="H18:I18"/>
    <mergeCell ref="P16:Q16"/>
    <mergeCell ref="F13:G13"/>
    <mergeCell ref="H13:I13"/>
    <mergeCell ref="J13:K13"/>
    <mergeCell ref="N15:O15"/>
    <mergeCell ref="A15:E15"/>
    <mergeCell ref="L13:M13"/>
    <mergeCell ref="N13:O13"/>
    <mergeCell ref="F14:G14"/>
    <mergeCell ref="H14:I14"/>
    <mergeCell ref="J14:K14"/>
    <mergeCell ref="N14:O14"/>
    <mergeCell ref="A14:E14"/>
  </mergeCells>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 Options'!$A$1:$A$2</xm:f>
          </x14:formula1>
          <xm:sqref>D4:H4</xm:sqref>
        </x14:dataValidation>
        <x14:dataValidation type="list" allowBlank="1" showInputMessage="1" showErrorMessage="1" xr:uid="{00000000-0002-0000-0200-000001000000}">
          <x14:formula1>
            <xm:f>'Dropdown Options'!$B$1:$B$4</xm:f>
          </x14:formula1>
          <xm:sqref>N4:Q4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1E428A"/>
  </sheetPr>
  <dimension ref="A1:AB25"/>
  <sheetViews>
    <sheetView zoomScaleNormal="100" zoomScaleSheetLayoutView="100" workbookViewId="0">
      <selection activeCell="Z3" sqref="Z3"/>
    </sheetView>
  </sheetViews>
  <sheetFormatPr defaultColWidth="9.28515625" defaultRowHeight="14.4" x14ac:dyDescent="0.3"/>
  <cols>
    <col min="1" max="10" width="10" style="2" customWidth="1"/>
    <col min="11" max="11" width="3.28515625" style="2" customWidth="1"/>
    <col min="12" max="17" width="10" style="2" customWidth="1"/>
    <col min="18" max="18" width="34.7109375" style="2" customWidth="1"/>
    <col min="19" max="26" width="9.28515625" style="2"/>
    <col min="27" max="27" width="49.140625" style="2" hidden="1" customWidth="1"/>
    <col min="28" max="28" width="59.140625" style="2" hidden="1" customWidth="1"/>
    <col min="29" max="16384" width="9.28515625" style="2"/>
  </cols>
  <sheetData>
    <row r="1" spans="1:28" s="11" customFormat="1" ht="21" customHeight="1" x14ac:dyDescent="0.3">
      <c r="A1" s="71" t="s">
        <v>106</v>
      </c>
      <c r="B1" s="71"/>
      <c r="C1" s="71"/>
      <c r="D1" s="71"/>
      <c r="E1" s="71"/>
      <c r="F1" s="71"/>
      <c r="G1" s="71"/>
      <c r="H1" s="71"/>
      <c r="I1" s="71"/>
      <c r="J1" s="71"/>
      <c r="K1" s="71"/>
      <c r="L1" s="71"/>
      <c r="M1" s="71"/>
      <c r="N1" s="71"/>
      <c r="O1" s="71"/>
      <c r="P1" s="71"/>
      <c r="Q1" s="71"/>
      <c r="R1" s="71"/>
    </row>
    <row r="2" spans="1:28" ht="3.75" customHeight="1" x14ac:dyDescent="0.3">
      <c r="B2" s="4"/>
      <c r="C2" s="4"/>
    </row>
    <row r="3" spans="1:28" ht="132" customHeight="1" x14ac:dyDescent="0.3">
      <c r="A3" s="24" t="s">
        <v>140</v>
      </c>
      <c r="B3" s="24"/>
      <c r="C3" s="24"/>
      <c r="D3" s="129" t="s">
        <v>467</v>
      </c>
      <c r="E3" s="130"/>
      <c r="F3" s="130"/>
      <c r="G3" s="130"/>
      <c r="H3" s="130"/>
      <c r="I3" s="131"/>
      <c r="L3" s="24" t="s">
        <v>141</v>
      </c>
      <c r="M3" s="24"/>
      <c r="N3" s="24"/>
      <c r="O3" s="24"/>
      <c r="P3" s="24"/>
      <c r="Q3" s="66" t="s">
        <v>462</v>
      </c>
      <c r="R3" s="66"/>
    </row>
    <row r="4" spans="1:28" ht="3.75" customHeight="1" x14ac:dyDescent="0.3"/>
    <row r="5" spans="1:28" x14ac:dyDescent="0.3">
      <c r="A5" s="24" t="s">
        <v>217</v>
      </c>
      <c r="B5" s="24"/>
      <c r="C5" s="24"/>
      <c r="D5" s="24"/>
      <c r="E5" s="12" t="s">
        <v>463</v>
      </c>
      <c r="G5" s="1" t="s">
        <v>289</v>
      </c>
      <c r="H5" s="1"/>
      <c r="I5" s="1"/>
      <c r="J5" s="1"/>
      <c r="K5" s="1"/>
      <c r="L5" s="12">
        <v>0</v>
      </c>
      <c r="N5" s="1" t="s">
        <v>218</v>
      </c>
      <c r="O5" s="1"/>
      <c r="P5" s="1"/>
      <c r="Q5" s="1"/>
      <c r="R5" s="10">
        <v>0</v>
      </c>
    </row>
    <row r="6" spans="1:28" ht="3.75" customHeight="1" x14ac:dyDescent="0.3"/>
    <row r="7" spans="1:28" x14ac:dyDescent="0.3">
      <c r="A7" s="1" t="s">
        <v>158</v>
      </c>
      <c r="B7" s="1"/>
      <c r="C7" s="1"/>
      <c r="D7" s="1"/>
      <c r="E7" s="82" t="s">
        <v>347</v>
      </c>
      <c r="F7" s="82"/>
      <c r="G7" s="82"/>
      <c r="H7" s="82"/>
      <c r="I7" s="82"/>
      <c r="J7" s="82"/>
      <c r="K7" s="82"/>
      <c r="L7" s="82"/>
      <c r="N7" s="1" t="s">
        <v>161</v>
      </c>
      <c r="O7" s="1"/>
      <c r="P7" s="86" t="s">
        <v>331</v>
      </c>
      <c r="Q7" s="86"/>
    </row>
    <row r="8" spans="1:28" ht="3.75" customHeight="1" x14ac:dyDescent="0.3"/>
    <row r="9" spans="1:28" x14ac:dyDescent="0.3">
      <c r="A9" s="2" t="s">
        <v>244</v>
      </c>
      <c r="B9" s="4"/>
      <c r="C9" s="4"/>
    </row>
    <row r="10" spans="1:28" ht="3.75" customHeight="1" x14ac:dyDescent="0.3">
      <c r="B10" s="4"/>
      <c r="C10" s="4"/>
    </row>
    <row r="11" spans="1:28" x14ac:dyDescent="0.3">
      <c r="A11" s="102" t="s">
        <v>232</v>
      </c>
      <c r="B11" s="102"/>
      <c r="C11" s="102"/>
      <c r="D11" s="102"/>
      <c r="E11" s="102"/>
      <c r="F11" s="102"/>
      <c r="G11" s="102"/>
      <c r="H11" s="102" t="s">
        <v>14</v>
      </c>
      <c r="I11" s="102"/>
      <c r="J11" s="102" t="s">
        <v>31</v>
      </c>
      <c r="K11" s="102"/>
      <c r="L11" s="102" t="s">
        <v>33</v>
      </c>
      <c r="M11" s="102"/>
      <c r="N11" s="102"/>
      <c r="O11" s="102"/>
      <c r="P11" s="102"/>
      <c r="Q11" s="102"/>
      <c r="R11" s="102"/>
    </row>
    <row r="12" spans="1:28" ht="15" customHeight="1" x14ac:dyDescent="0.3">
      <c r="A12" s="97" t="s">
        <v>234</v>
      </c>
      <c r="B12" s="97"/>
      <c r="C12" s="97" t="s">
        <v>233</v>
      </c>
      <c r="D12" s="97"/>
      <c r="E12" s="97"/>
      <c r="F12" s="97"/>
      <c r="G12" s="97"/>
      <c r="H12" s="128" t="s">
        <v>58</v>
      </c>
      <c r="I12" s="128"/>
      <c r="J12" s="128" t="s">
        <v>38</v>
      </c>
      <c r="K12" s="128"/>
      <c r="L12" s="132" t="s">
        <v>315</v>
      </c>
      <c r="M12" s="132"/>
      <c r="N12" s="132"/>
      <c r="O12" s="132"/>
      <c r="P12" s="132"/>
      <c r="Q12" s="132"/>
      <c r="R12" s="102" t="s">
        <v>143</v>
      </c>
    </row>
    <row r="13" spans="1:28" x14ac:dyDescent="0.3">
      <c r="A13" s="97"/>
      <c r="B13" s="97"/>
      <c r="C13" s="97"/>
      <c r="D13" s="97"/>
      <c r="E13" s="97"/>
      <c r="F13" s="97"/>
      <c r="G13" s="97"/>
      <c r="H13" s="128"/>
      <c r="I13" s="128"/>
      <c r="J13" s="128"/>
      <c r="K13" s="128"/>
      <c r="L13" s="132"/>
      <c r="M13" s="132"/>
      <c r="N13" s="132"/>
      <c r="O13" s="132"/>
      <c r="P13" s="132"/>
      <c r="Q13" s="132"/>
      <c r="R13" s="102"/>
    </row>
    <row r="14" spans="1:28" s="43" customFormat="1" ht="276.60000000000002" customHeight="1" x14ac:dyDescent="0.3">
      <c r="A14" s="117" t="s">
        <v>88</v>
      </c>
      <c r="B14" s="119"/>
      <c r="C14" s="117" t="s">
        <v>91</v>
      </c>
      <c r="D14" s="118"/>
      <c r="E14" s="118"/>
      <c r="F14" s="118"/>
      <c r="G14" s="119"/>
      <c r="H14" s="124" t="s">
        <v>83</v>
      </c>
      <c r="I14" s="125"/>
      <c r="J14" s="120" t="s">
        <v>260</v>
      </c>
      <c r="K14" s="121"/>
      <c r="L14" s="117" t="s">
        <v>464</v>
      </c>
      <c r="M14" s="118"/>
      <c r="N14" s="118"/>
      <c r="O14" s="118"/>
      <c r="P14" s="118"/>
      <c r="Q14" s="119"/>
      <c r="R14" s="108" t="s">
        <v>325</v>
      </c>
      <c r="AA14" s="44" t="str">
        <f>C14</f>
        <v>Inappropriately qualified first aid provision. Medical provider fails to attend event on time. Medical incident requiring action.</v>
      </c>
      <c r="AB14" s="44" t="str">
        <f>L14</f>
        <v>British Triathlon Guide to Medical Cover at Events (link below) is used as a starting point to determine the appropriate level of cover. Competitor medical details and next of kin recorded by race director and available to both first aiders (Race Director + one other trained first aider from the marshal team). One first aider is present at setup and derig then remains at Tockington School with car parked near the entrance giving the option to drive out to any incident on the course as required (if notified by phone/radio). First aider number 2 attends the pool swim then remains at the HQ / run course throughout remainder of event. Our team first aider present on the day are 1. GARGA CHAMBERLAIN 07702 410797 - 3-day Red Cross first aid course completed October 2023 - validity of first aid certificate checked for all of our 2026 events.  KARTEEK CLARKE - 07913426629 qualified April 2024, completed 1-day first aid course April 2024, validity checked for all our 2026 events. Premamrita Fox 07476 978279, qualified 2025, validity checked for all our 2026 events. Designated safeguarder for children and vulnerable adults is UDASINA ROSE. Lifeguard cover to be confirmed in advance of race (min. 1 qualified lifeguard to be hired locally who will also be First Aid qualified - making total cover 4 First Aiders).</v>
      </c>
    </row>
    <row r="15" spans="1:28" s="43" customFormat="1" ht="12" x14ac:dyDescent="0.3">
      <c r="A15" s="133"/>
      <c r="B15" s="135"/>
      <c r="C15" s="133"/>
      <c r="D15" s="134"/>
      <c r="E15" s="134"/>
      <c r="F15" s="134"/>
      <c r="G15" s="135"/>
      <c r="H15" s="126"/>
      <c r="I15" s="127"/>
      <c r="J15" s="122"/>
      <c r="K15" s="123"/>
      <c r="L15" s="105" t="s">
        <v>309</v>
      </c>
      <c r="M15" s="106"/>
      <c r="N15" s="106"/>
      <c r="O15" s="106"/>
      <c r="P15" s="106"/>
      <c r="Q15" s="107"/>
      <c r="R15" s="109"/>
      <c r="AA15" s="44"/>
      <c r="AB15" s="44"/>
    </row>
    <row r="16" spans="1:28" s="38" customFormat="1" ht="60" x14ac:dyDescent="0.3">
      <c r="A16" s="110" t="s">
        <v>82</v>
      </c>
      <c r="B16" s="110"/>
      <c r="C16" s="110" t="s">
        <v>285</v>
      </c>
      <c r="D16" s="110"/>
      <c r="E16" s="110"/>
      <c r="F16" s="110"/>
      <c r="G16" s="110"/>
      <c r="H16" s="111" t="s">
        <v>83</v>
      </c>
      <c r="I16" s="111"/>
      <c r="J16" s="112" t="s">
        <v>260</v>
      </c>
      <c r="K16" s="113"/>
      <c r="L16" s="114" t="s">
        <v>422</v>
      </c>
      <c r="M16" s="115"/>
      <c r="N16" s="115"/>
      <c r="O16" s="115"/>
      <c r="P16" s="115"/>
      <c r="Q16" s="116"/>
      <c r="R16" s="47" t="s">
        <v>325</v>
      </c>
      <c r="AA16" s="44" t="str">
        <f t="shared" ref="AA16:AA25" si="0">C16</f>
        <v>Event is undertaken in adverse/unsafe weather.</v>
      </c>
      <c r="AB16" s="44" t="str">
        <f t="shared" ref="AB16:AB25" si="1">L16</f>
        <v xml:space="preserve">Weather forecast and warnings monitored. EAP details procedure in case of force majeure (modify/cancel). Notification of additional equipment or clothing required. email to be sent to all entrants in the days leading up to the race detailing weather forecast and reminding re kit requirements. </v>
      </c>
    </row>
    <row r="17" spans="1:28" s="37" customFormat="1" ht="84" x14ac:dyDescent="0.3">
      <c r="A17" s="110" t="s">
        <v>85</v>
      </c>
      <c r="B17" s="110"/>
      <c r="C17" s="110" t="s">
        <v>286</v>
      </c>
      <c r="D17" s="110"/>
      <c r="E17" s="110"/>
      <c r="F17" s="110"/>
      <c r="G17" s="110"/>
      <c r="H17" s="111" t="s">
        <v>90</v>
      </c>
      <c r="I17" s="111"/>
      <c r="J17" s="112" t="s">
        <v>332</v>
      </c>
      <c r="K17" s="113"/>
      <c r="L17" s="114" t="s">
        <v>454</v>
      </c>
      <c r="M17" s="115"/>
      <c r="N17" s="115"/>
      <c r="O17" s="115"/>
      <c r="P17" s="115"/>
      <c r="Q17" s="116"/>
      <c r="R17" s="47" t="s">
        <v>325</v>
      </c>
      <c r="AA17" s="44" t="str">
        <f t="shared" si="0"/>
        <v>Accident or injury sustained during set up/derig.</v>
      </c>
      <c r="AB17" s="44" t="str">
        <f t="shared" si="1"/>
        <v>The only structures used are signage on the course, feather flags to mark start/finish, cones at the entrance/exit to the field (this is the mount/dismount line) and 30-50m bike rack. There are no tents, barriers etc. erected as this is a simple Swim-Bike-Run MINI event with no secured transition area and a pavilion/veranda area serving as race HQ. Setup and de-rig are undertaken with a trained first aider present.</v>
      </c>
    </row>
    <row r="18" spans="1:28" s="37" customFormat="1" ht="96" x14ac:dyDescent="0.3">
      <c r="A18" s="110" t="s">
        <v>84</v>
      </c>
      <c r="B18" s="110"/>
      <c r="C18" s="110" t="s">
        <v>243</v>
      </c>
      <c r="D18" s="110"/>
      <c r="E18" s="110"/>
      <c r="F18" s="110"/>
      <c r="G18" s="110"/>
      <c r="H18" s="111" t="s">
        <v>118</v>
      </c>
      <c r="I18" s="111"/>
      <c r="J18" s="112" t="s">
        <v>332</v>
      </c>
      <c r="K18" s="113"/>
      <c r="L18" s="114" t="s">
        <v>442</v>
      </c>
      <c r="M18" s="115"/>
      <c r="N18" s="115"/>
      <c r="O18" s="115"/>
      <c r="P18" s="115"/>
      <c r="Q18" s="116"/>
      <c r="R18" s="47" t="s">
        <v>387</v>
      </c>
      <c r="AA18" s="44" t="str">
        <f t="shared" si="0"/>
        <v>Congestion of competitors. Competitors not having appropriate insurance cover.</v>
      </c>
      <c r="AB18" s="44" t="str">
        <f t="shared" si="1"/>
        <v>Competitors to register (number pickup) at specific time detailed in pre-race communications. Marshals present to assist in creating one-way flow through the registration area. All competitors required to produce valid British Triathlon race licence or purchase day membership. Number pickup to be done individually on Pavilion Veranda (outdoor covered area). Race director will escort each group of up to 16 from Pavilion to swim start - they will then be under the direction of the chief swim marshal / starter.</v>
      </c>
    </row>
    <row r="19" spans="1:28" s="37" customFormat="1" ht="72" x14ac:dyDescent="0.3">
      <c r="A19" s="110" t="s">
        <v>86</v>
      </c>
      <c r="B19" s="110"/>
      <c r="C19" s="110" t="s">
        <v>287</v>
      </c>
      <c r="D19" s="110"/>
      <c r="E19" s="110"/>
      <c r="F19" s="110"/>
      <c r="G19" s="110"/>
      <c r="H19" s="111" t="s">
        <v>83</v>
      </c>
      <c r="I19" s="111"/>
      <c r="J19" s="112" t="s">
        <v>332</v>
      </c>
      <c r="K19" s="113"/>
      <c r="L19" s="114" t="s">
        <v>428</v>
      </c>
      <c r="M19" s="115"/>
      <c r="N19" s="115"/>
      <c r="O19" s="115"/>
      <c r="P19" s="115"/>
      <c r="Q19" s="116"/>
      <c r="R19" s="47" t="s">
        <v>394</v>
      </c>
      <c r="AA19" s="44" t="str">
        <f t="shared" si="0"/>
        <v>Spectator congestion, competitor overcrowding, dehydration or post-race medical incident.</v>
      </c>
      <c r="AB19" s="44" t="str">
        <f t="shared" si="1"/>
        <v>Spectators to be separated from start/finish areas. Finish area sufficiently wide to enable sprint finish between competitors. Water available in post-race recovery area AND on run course, athletes encouraged to carry own drink on bike leg. Medical provision at pool and first aider available close to the run course AND finish throughout the event.</v>
      </c>
    </row>
    <row r="20" spans="1:28" s="37" customFormat="1" ht="36" x14ac:dyDescent="0.3">
      <c r="A20" s="114" t="s">
        <v>36</v>
      </c>
      <c r="B20" s="116"/>
      <c r="C20" s="114" t="s">
        <v>288</v>
      </c>
      <c r="D20" s="115"/>
      <c r="E20" s="115"/>
      <c r="F20" s="115"/>
      <c r="G20" s="116"/>
      <c r="H20" s="136" t="s">
        <v>291</v>
      </c>
      <c r="I20" s="137"/>
      <c r="J20" s="112" t="s">
        <v>260</v>
      </c>
      <c r="K20" s="113"/>
      <c r="L20" s="114" t="s">
        <v>465</v>
      </c>
      <c r="M20" s="115"/>
      <c r="N20" s="115"/>
      <c r="O20" s="115"/>
      <c r="P20" s="115"/>
      <c r="Q20" s="116"/>
      <c r="R20" s="47" t="s">
        <v>334</v>
      </c>
      <c r="AA20" s="44" t="str">
        <f t="shared" si="0"/>
        <v>Safeguarding issues concerning children and/or vulnerable adults.</v>
      </c>
      <c r="AB20" s="44" t="str">
        <f t="shared" si="1"/>
        <v>Event Management Plan and EAP details what actions to take in case of lost/found child/vulnerable adult. See also 2026 Safeguarding document.</v>
      </c>
    </row>
    <row r="21" spans="1:28" s="38" customFormat="1" ht="48" x14ac:dyDescent="0.3">
      <c r="A21" s="110" t="s">
        <v>181</v>
      </c>
      <c r="B21" s="110"/>
      <c r="C21" s="110" t="s">
        <v>317</v>
      </c>
      <c r="D21" s="110"/>
      <c r="E21" s="110"/>
      <c r="F21" s="110"/>
      <c r="G21" s="110"/>
      <c r="H21" s="111" t="s">
        <v>318</v>
      </c>
      <c r="I21" s="111"/>
      <c r="J21" s="112" t="s">
        <v>332</v>
      </c>
      <c r="K21" s="113"/>
      <c r="L21" s="114" t="s">
        <v>449</v>
      </c>
      <c r="M21" s="115"/>
      <c r="N21" s="115"/>
      <c r="O21" s="115"/>
      <c r="P21" s="115"/>
      <c r="Q21" s="116"/>
      <c r="R21" s="47" t="s">
        <v>335</v>
      </c>
      <c r="AA21" s="44" t="str">
        <f t="shared" si="0"/>
        <v>Impact of wind on unsecured structures, falling from height, trips, collapse if not erected correctly.</v>
      </c>
      <c r="AB21" s="44" t="str">
        <f t="shared" si="1"/>
        <v>No structure other than "feather flags" at finish (these can be replaced by cones if high winds) and 30-50m bike rack tethered at 6-9m intervals with guys/pegs in field. Guys marked with hazard tape.</v>
      </c>
    </row>
    <row r="22" spans="1:28" s="37" customFormat="1" ht="60" x14ac:dyDescent="0.3">
      <c r="A22" s="110" t="s">
        <v>305</v>
      </c>
      <c r="B22" s="110"/>
      <c r="C22" s="110" t="s">
        <v>319</v>
      </c>
      <c r="D22" s="110"/>
      <c r="E22" s="110"/>
      <c r="F22" s="110"/>
      <c r="G22" s="110"/>
      <c r="H22" s="111" t="s">
        <v>35</v>
      </c>
      <c r="I22" s="111"/>
      <c r="J22" s="112" t="s">
        <v>332</v>
      </c>
      <c r="K22" s="113"/>
      <c r="L22" s="114" t="s">
        <v>423</v>
      </c>
      <c r="M22" s="115"/>
      <c r="N22" s="115"/>
      <c r="O22" s="115"/>
      <c r="P22" s="115"/>
      <c r="Q22" s="116"/>
      <c r="R22" s="47" t="s">
        <v>348</v>
      </c>
      <c r="AA22" s="44" t="str">
        <f t="shared" si="0"/>
        <v>Slips, trips and falls, event site capacity, lighting if early start/late finish.</v>
      </c>
      <c r="AB22" s="44" t="str">
        <f t="shared" si="1"/>
        <v>course to be checked on morning before start by race director and/or chief run marshal (Rasmivan Collinson). Marshal stationed at swim exit will alert athletes to uneven surface in this area. Lighting not required for summer event with start at 8am (arrival from 7am).</v>
      </c>
    </row>
    <row r="23" spans="1:28" s="37" customFormat="1" ht="63.6" customHeight="1" x14ac:dyDescent="0.3">
      <c r="A23" s="110" t="s">
        <v>89</v>
      </c>
      <c r="B23" s="110"/>
      <c r="C23" s="110" t="s">
        <v>320</v>
      </c>
      <c r="D23" s="110"/>
      <c r="E23" s="110"/>
      <c r="F23" s="110"/>
      <c r="G23" s="110"/>
      <c r="H23" s="111" t="s">
        <v>318</v>
      </c>
      <c r="I23" s="111"/>
      <c r="J23" s="112" t="s">
        <v>332</v>
      </c>
      <c r="K23" s="113"/>
      <c r="L23" s="114" t="s">
        <v>429</v>
      </c>
      <c r="M23" s="115"/>
      <c r="N23" s="115"/>
      <c r="O23" s="115"/>
      <c r="P23" s="115"/>
      <c r="Q23" s="116"/>
      <c r="R23" s="47" t="s">
        <v>336</v>
      </c>
      <c r="AA23" s="44" t="str">
        <f t="shared" si="0"/>
        <v>Vehicle movement, collisions between vehicles and pedestrians, overcrowding.</v>
      </c>
      <c r="AB23" s="44" t="str">
        <f t="shared" si="1"/>
        <v>Car parking clearly signed and detailed in pre race email - max of 80 competitors with quite a few locals arriving by bike means we have had zero traffic issues in previous iterations of e.g. GO TRI (similar to Swim Bike Run Mini) at Tockington Manor School. School car park has adequate provision.</v>
      </c>
    </row>
    <row r="24" spans="1:28" s="37" customFormat="1" ht="103.8" customHeight="1" x14ac:dyDescent="0.3">
      <c r="A24" s="110" t="s">
        <v>126</v>
      </c>
      <c r="B24" s="110"/>
      <c r="C24" s="110" t="s">
        <v>321</v>
      </c>
      <c r="D24" s="110"/>
      <c r="E24" s="110"/>
      <c r="F24" s="110"/>
      <c r="G24" s="110"/>
      <c r="H24" s="111" t="s">
        <v>318</v>
      </c>
      <c r="I24" s="111"/>
      <c r="J24" s="112" t="s">
        <v>332</v>
      </c>
      <c r="K24" s="113"/>
      <c r="L24" s="114" t="s">
        <v>455</v>
      </c>
      <c r="M24" s="115"/>
      <c r="N24" s="115"/>
      <c r="O24" s="115"/>
      <c r="P24" s="115"/>
      <c r="Q24" s="116"/>
      <c r="R24" s="47" t="s">
        <v>325</v>
      </c>
      <c r="AA24" s="44" t="str">
        <f t="shared" si="0"/>
        <v>Insufficient provision, hygiene and waste management.</v>
      </c>
      <c r="AB24" s="44" t="str">
        <f t="shared" si="1"/>
        <v>With this small scale event (limited to 50-100 participants) the toilet facilities (one male restroom/ one female restroom/ one unisex restroom) in the Pavilion are sufficient and no additional portaloo etc. are required. Multiple Toilets are also available at pool entrance immediately before the swim. Showers/changing facilities will be available at The Pavilion post-race, athletes will arrive ready to compete but be able to shower/change afterwards.</v>
      </c>
    </row>
    <row r="25" spans="1:28" s="37" customFormat="1" ht="72" x14ac:dyDescent="0.3">
      <c r="A25" s="110" t="s">
        <v>125</v>
      </c>
      <c r="B25" s="110"/>
      <c r="C25" s="110" t="s">
        <v>322</v>
      </c>
      <c r="D25" s="110"/>
      <c r="E25" s="110"/>
      <c r="F25" s="110"/>
      <c r="G25" s="110"/>
      <c r="H25" s="111" t="s">
        <v>323</v>
      </c>
      <c r="I25" s="111"/>
      <c r="J25" s="112" t="s">
        <v>332</v>
      </c>
      <c r="K25" s="113"/>
      <c r="L25" s="114" t="s">
        <v>424</v>
      </c>
      <c r="M25" s="115"/>
      <c r="N25" s="115"/>
      <c r="O25" s="115"/>
      <c r="P25" s="115"/>
      <c r="Q25" s="116"/>
      <c r="R25" s="47" t="s">
        <v>376</v>
      </c>
      <c r="AA25" s="44" t="str">
        <f t="shared" si="0"/>
        <v>Long working hours, food preparation, PPE, adverse weather (suncream, ponchos).</v>
      </c>
      <c r="AB25" s="44" t="str">
        <f t="shared" si="1"/>
        <v xml:space="preserve">Team of approx 20 marshals for a short-duration race with a sheltered veranda area where equipment can be stored and collected. Race director will provide hi viz tabards and rain ponchos - marshals required to bring own food and drink and notified of this requirement in email / WhatsApp messages 1-2 weeks before race. </v>
      </c>
    </row>
  </sheetData>
  <mergeCells count="72">
    <mergeCell ref="L25:Q25"/>
    <mergeCell ref="L24:Q24"/>
    <mergeCell ref="L23:Q23"/>
    <mergeCell ref="A25:B25"/>
    <mergeCell ref="C25:G25"/>
    <mergeCell ref="A24:B24"/>
    <mergeCell ref="C24:G24"/>
    <mergeCell ref="H24:I24"/>
    <mergeCell ref="H25:I25"/>
    <mergeCell ref="H23:I23"/>
    <mergeCell ref="A23:B23"/>
    <mergeCell ref="C23:G23"/>
    <mergeCell ref="J25:K25"/>
    <mergeCell ref="J24:K24"/>
    <mergeCell ref="J23:K23"/>
    <mergeCell ref="L21:Q21"/>
    <mergeCell ref="H18:I18"/>
    <mergeCell ref="J18:K18"/>
    <mergeCell ref="J19:K19"/>
    <mergeCell ref="C20:G20"/>
    <mergeCell ref="H20:I20"/>
    <mergeCell ref="C19:G19"/>
    <mergeCell ref="H19:I19"/>
    <mergeCell ref="L19:Q19"/>
    <mergeCell ref="L18:Q18"/>
    <mergeCell ref="L20:Q20"/>
    <mergeCell ref="J21:K21"/>
    <mergeCell ref="H21:I21"/>
    <mergeCell ref="C21:G21"/>
    <mergeCell ref="J20:K20"/>
    <mergeCell ref="C14:G15"/>
    <mergeCell ref="A14:B15"/>
    <mergeCell ref="A21:B21"/>
    <mergeCell ref="A18:B18"/>
    <mergeCell ref="A17:B17"/>
    <mergeCell ref="A16:B16"/>
    <mergeCell ref="C18:G18"/>
    <mergeCell ref="A20:B20"/>
    <mergeCell ref="A19:B19"/>
    <mergeCell ref="C17:G17"/>
    <mergeCell ref="C16:G16"/>
    <mergeCell ref="R12:R13"/>
    <mergeCell ref="A1:R1"/>
    <mergeCell ref="J11:K11"/>
    <mergeCell ref="L11:R11"/>
    <mergeCell ref="J12:K13"/>
    <mergeCell ref="C12:G13"/>
    <mergeCell ref="H11:I11"/>
    <mergeCell ref="A11:G11"/>
    <mergeCell ref="H12:I13"/>
    <mergeCell ref="Q3:R3"/>
    <mergeCell ref="D3:I3"/>
    <mergeCell ref="A12:B13"/>
    <mergeCell ref="P7:Q7"/>
    <mergeCell ref="E7:L7"/>
    <mergeCell ref="L12:Q13"/>
    <mergeCell ref="L15:Q15"/>
    <mergeCell ref="R14:R15"/>
    <mergeCell ref="A22:B22"/>
    <mergeCell ref="C22:G22"/>
    <mergeCell ref="H22:I22"/>
    <mergeCell ref="J22:K22"/>
    <mergeCell ref="L22:Q22"/>
    <mergeCell ref="J17:K17"/>
    <mergeCell ref="L14:Q14"/>
    <mergeCell ref="L17:Q17"/>
    <mergeCell ref="L16:Q16"/>
    <mergeCell ref="H17:I17"/>
    <mergeCell ref="H16:I16"/>
    <mergeCell ref="J16:K16"/>
    <mergeCell ref="J14:K15"/>
    <mergeCell ref="H14:I15"/>
  </mergeCells>
  <conditionalFormatting sqref="J14">
    <cfRule type="containsText" dxfId="53" priority="1" operator="containsText" text="Low">
      <formula>NOT(ISERROR(SEARCH("Low",J14)))</formula>
    </cfRule>
    <cfRule type="containsText" dxfId="52" priority="2" operator="containsText" text="Medium">
      <formula>NOT(ISERROR(SEARCH("Medium",J14)))</formula>
    </cfRule>
    <cfRule type="containsText" dxfId="51" priority="3" operator="containsText" text="High">
      <formula>NOT(ISERROR(SEARCH("High",J14)))</formula>
    </cfRule>
  </conditionalFormatting>
  <conditionalFormatting sqref="J16:K25">
    <cfRule type="containsText" dxfId="50" priority="4" operator="containsText" text="Low">
      <formula>NOT(ISERROR(SEARCH("Low",J16)))</formula>
    </cfRule>
    <cfRule type="containsText" dxfId="49" priority="5" operator="containsText" text="Medium">
      <formula>NOT(ISERROR(SEARCH("Medium",J16)))</formula>
    </cfRule>
    <cfRule type="containsText" dxfId="48" priority="6" operator="containsText" text="High">
      <formula>NOT(ISERROR(SEARCH("High",J16)))</formula>
    </cfRule>
  </conditionalFormatting>
  <hyperlinks>
    <hyperlink ref="L15:Q15" r:id="rId1" display="British Triathlon Guide to Medical Cover at Events" xr:uid="{00000000-0004-0000-0300-000000000000}"/>
  </hyperlinks>
  <pageMargins left="0.70866141732283472" right="0.70866141732283472" top="0.55118110236220474" bottom="0.55118110236220474" header="0.31496062992125984" footer="0.31496062992125984"/>
  <pageSetup paperSize="9" orientation="landscape" r:id="rId2"/>
  <headerFooter scaleWithDoc="0" alignWithMargins="0"/>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 Options'!$E$1:$E$6</xm:f>
          </x14:formula1>
          <xm:sqref>J14:K25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4EC1E0"/>
  </sheetPr>
  <dimension ref="A1:AB54"/>
  <sheetViews>
    <sheetView topLeftCell="A14" zoomScaleNormal="100" zoomScaleSheetLayoutView="100" workbookViewId="0">
      <selection sqref="A1:Q1"/>
    </sheetView>
  </sheetViews>
  <sheetFormatPr defaultColWidth="9.28515625" defaultRowHeight="14.4" x14ac:dyDescent="0.3"/>
  <cols>
    <col min="1" max="13" width="10" style="2" customWidth="1"/>
    <col min="14" max="14" width="13.28515625" style="2" customWidth="1"/>
    <col min="15" max="17" width="10" style="2" customWidth="1"/>
    <col min="18" max="26" width="9.28515625" style="2"/>
    <col min="27" max="27" width="59.140625" style="2" hidden="1" customWidth="1"/>
    <col min="28" max="28" width="52.42578125" style="2" hidden="1" customWidth="1"/>
    <col min="29" max="16384" width="9.28515625" style="2"/>
  </cols>
  <sheetData>
    <row r="1" spans="1:17" s="11" customFormat="1" ht="21" customHeight="1" x14ac:dyDescent="0.3">
      <c r="A1" s="71" t="s">
        <v>157</v>
      </c>
      <c r="B1" s="71"/>
      <c r="C1" s="71"/>
      <c r="D1" s="71"/>
      <c r="E1" s="71"/>
      <c r="F1" s="71"/>
      <c r="G1" s="71"/>
      <c r="H1" s="71"/>
      <c r="I1" s="71"/>
      <c r="J1" s="71"/>
      <c r="K1" s="71"/>
      <c r="L1" s="71"/>
      <c r="M1" s="71"/>
      <c r="N1" s="71"/>
      <c r="O1" s="71"/>
      <c r="P1" s="71"/>
      <c r="Q1" s="71"/>
    </row>
    <row r="2" spans="1:17" ht="3.75" customHeight="1" x14ac:dyDescent="0.3">
      <c r="B2" s="4"/>
      <c r="C2" s="4"/>
    </row>
    <row r="3" spans="1:17" x14ac:dyDescent="0.3">
      <c r="A3" s="24" t="s">
        <v>156</v>
      </c>
      <c r="B3" s="24"/>
      <c r="C3" s="24"/>
      <c r="D3" s="24"/>
      <c r="E3" s="68"/>
      <c r="F3" s="69"/>
      <c r="G3" s="69"/>
      <c r="H3" s="69"/>
      <c r="I3" s="69"/>
      <c r="J3" s="69"/>
      <c r="K3" s="69"/>
      <c r="L3" s="70"/>
      <c r="N3" s="24" t="s">
        <v>161</v>
      </c>
      <c r="O3" s="24"/>
      <c r="P3" s="150"/>
      <c r="Q3" s="151"/>
    </row>
    <row r="4" spans="1:17" ht="3.75" customHeight="1" x14ac:dyDescent="0.3"/>
    <row r="5" spans="1:17" x14ac:dyDescent="0.3">
      <c r="A5" s="24" t="s">
        <v>138</v>
      </c>
      <c r="B5" s="24"/>
      <c r="C5" s="24"/>
      <c r="D5" s="12"/>
      <c r="G5" s="24" t="s">
        <v>139</v>
      </c>
      <c r="H5" s="24"/>
      <c r="I5" s="24"/>
      <c r="J5" s="24"/>
      <c r="K5" s="24"/>
      <c r="L5" s="12"/>
    </row>
    <row r="6" spans="1:17" ht="3.75" customHeight="1" x14ac:dyDescent="0.3"/>
    <row r="7" spans="1:17" x14ac:dyDescent="0.3">
      <c r="A7" s="24" t="s">
        <v>159</v>
      </c>
      <c r="B7" s="24"/>
      <c r="C7" s="152"/>
      <c r="D7" s="153"/>
      <c r="E7" s="13"/>
      <c r="G7" s="24" t="s">
        <v>160</v>
      </c>
      <c r="H7" s="24"/>
      <c r="I7" s="154"/>
      <c r="J7" s="154"/>
      <c r="K7" s="154"/>
      <c r="N7" s="24" t="s">
        <v>222</v>
      </c>
      <c r="O7" s="24"/>
      <c r="P7" s="24"/>
      <c r="Q7" s="12"/>
    </row>
    <row r="8" spans="1:17" ht="3.75" customHeight="1" x14ac:dyDescent="0.3"/>
    <row r="9" spans="1:17" s="5" customFormat="1" ht="45" customHeight="1" x14ac:dyDescent="0.3">
      <c r="A9" s="103" t="s">
        <v>314</v>
      </c>
      <c r="B9" s="103"/>
      <c r="C9" s="103"/>
      <c r="D9" s="103"/>
      <c r="E9" s="103"/>
      <c r="F9" s="103"/>
      <c r="G9" s="103"/>
      <c r="H9" s="103"/>
      <c r="I9" s="103"/>
      <c r="J9" s="103"/>
      <c r="K9" s="103"/>
      <c r="L9" s="103"/>
      <c r="M9" s="103"/>
      <c r="N9" s="103"/>
      <c r="O9" s="103"/>
      <c r="P9" s="103"/>
      <c r="Q9" s="103"/>
    </row>
    <row r="10" spans="1:17" ht="15.6" x14ac:dyDescent="0.3">
      <c r="A10" s="155" t="s">
        <v>313</v>
      </c>
      <c r="B10" s="155"/>
      <c r="C10" s="155"/>
      <c r="D10" s="155"/>
      <c r="E10" s="155"/>
      <c r="F10" s="155"/>
      <c r="G10" s="155"/>
      <c r="H10" s="155"/>
      <c r="I10" s="155"/>
      <c r="J10" s="155"/>
      <c r="K10" s="155"/>
      <c r="L10" s="155"/>
      <c r="M10" s="155"/>
      <c r="N10" s="155"/>
      <c r="O10" s="155"/>
      <c r="P10" s="155"/>
      <c r="Q10" s="155"/>
    </row>
    <row r="11" spans="1:17" ht="3.75" customHeight="1" x14ac:dyDescent="0.3">
      <c r="B11" s="4"/>
      <c r="C11" s="4"/>
    </row>
    <row r="12" spans="1:17" x14ac:dyDescent="0.3">
      <c r="A12" s="142" t="s">
        <v>246</v>
      </c>
      <c r="B12" s="142"/>
      <c r="C12" s="142"/>
      <c r="D12" s="142"/>
      <c r="E12" s="142"/>
      <c r="F12" s="142"/>
      <c r="G12" s="142"/>
      <c r="H12" s="142"/>
      <c r="I12" s="142"/>
      <c r="J12" s="142"/>
      <c r="K12" s="142"/>
      <c r="L12" s="142"/>
      <c r="M12" s="142"/>
      <c r="N12" s="142"/>
      <c r="O12" s="142"/>
      <c r="P12" s="142"/>
      <c r="Q12" s="142"/>
    </row>
    <row r="13" spans="1:17" s="8" customFormat="1" ht="44.25" customHeight="1" x14ac:dyDescent="0.3">
      <c r="A13" s="148"/>
      <c r="B13" s="148"/>
      <c r="C13" s="148"/>
      <c r="D13" s="148"/>
      <c r="E13" s="148"/>
      <c r="F13" s="148"/>
      <c r="G13" s="148"/>
      <c r="H13" s="148"/>
      <c r="I13" s="148"/>
      <c r="J13" s="148"/>
      <c r="K13" s="148"/>
      <c r="L13" s="148"/>
      <c r="M13" s="148"/>
      <c r="N13" s="148"/>
      <c r="O13" s="148"/>
      <c r="P13" s="148"/>
      <c r="Q13" s="148"/>
    </row>
    <row r="14" spans="1:17" ht="3.75" customHeight="1" x14ac:dyDescent="0.3">
      <c r="B14" s="4"/>
      <c r="C14" s="4"/>
      <c r="P14" s="4"/>
    </row>
    <row r="15" spans="1:17" x14ac:dyDescent="0.3">
      <c r="A15" s="2" t="s">
        <v>245</v>
      </c>
      <c r="B15" s="4"/>
      <c r="C15" s="4"/>
    </row>
    <row r="16" spans="1:17" ht="3.75" customHeight="1" x14ac:dyDescent="0.3">
      <c r="B16" s="4"/>
      <c r="C16" s="4"/>
    </row>
    <row r="17" spans="1:28" x14ac:dyDescent="0.3">
      <c r="A17" s="102" t="s">
        <v>232</v>
      </c>
      <c r="B17" s="102"/>
      <c r="C17" s="102"/>
      <c r="D17" s="102"/>
      <c r="E17" s="102"/>
      <c r="F17" s="102"/>
      <c r="G17" s="102" t="s">
        <v>14</v>
      </c>
      <c r="H17" s="102"/>
      <c r="I17" s="102"/>
      <c r="J17" s="102" t="s">
        <v>31</v>
      </c>
      <c r="K17" s="102"/>
      <c r="L17" s="102" t="s">
        <v>33</v>
      </c>
      <c r="M17" s="102"/>
      <c r="N17" s="102"/>
      <c r="O17" s="102"/>
      <c r="P17" s="102"/>
      <c r="Q17" s="102"/>
    </row>
    <row r="18" spans="1:28" ht="15" customHeight="1" x14ac:dyDescent="0.3">
      <c r="A18" s="97" t="s">
        <v>233</v>
      </c>
      <c r="B18" s="97"/>
      <c r="C18" s="97"/>
      <c r="D18" s="97"/>
      <c r="E18" s="97"/>
      <c r="F18" s="97"/>
      <c r="G18" s="128" t="s">
        <v>120</v>
      </c>
      <c r="H18" s="128"/>
      <c r="I18" s="128"/>
      <c r="J18" s="128" t="s">
        <v>38</v>
      </c>
      <c r="K18" s="128"/>
      <c r="L18" s="132" t="s">
        <v>315</v>
      </c>
      <c r="M18" s="132"/>
      <c r="N18" s="132"/>
      <c r="O18" s="132"/>
      <c r="P18" s="132"/>
      <c r="Q18" s="102" t="s">
        <v>143</v>
      </c>
    </row>
    <row r="19" spans="1:28" x14ac:dyDescent="0.3">
      <c r="A19" s="97"/>
      <c r="B19" s="97"/>
      <c r="C19" s="97"/>
      <c r="D19" s="97"/>
      <c r="E19" s="97"/>
      <c r="F19" s="97"/>
      <c r="G19" s="128"/>
      <c r="H19" s="128"/>
      <c r="I19" s="128"/>
      <c r="J19" s="128"/>
      <c r="K19" s="128"/>
      <c r="L19" s="132"/>
      <c r="M19" s="132"/>
      <c r="N19" s="132"/>
      <c r="O19" s="132"/>
      <c r="P19" s="132"/>
      <c r="Q19" s="102"/>
    </row>
    <row r="20" spans="1:28" s="46" customFormat="1" ht="36" x14ac:dyDescent="0.3">
      <c r="A20" s="110" t="s">
        <v>184</v>
      </c>
      <c r="B20" s="110"/>
      <c r="C20" s="110"/>
      <c r="D20" s="110"/>
      <c r="E20" s="110"/>
      <c r="F20" s="110"/>
      <c r="G20" s="136" t="s">
        <v>142</v>
      </c>
      <c r="H20" s="140"/>
      <c r="I20" s="137"/>
      <c r="J20" s="112"/>
      <c r="K20" s="113"/>
      <c r="L20" s="141"/>
      <c r="M20" s="141"/>
      <c r="N20" s="141"/>
      <c r="O20" s="141"/>
      <c r="P20" s="141"/>
      <c r="Q20" s="45"/>
      <c r="AA20" s="44" t="str">
        <f>A20</f>
        <v>Water safety team access to and egress from water; recovery of competitor in difficulty/drowning and transfer to emergency services</v>
      </c>
      <c r="AB20" s="44">
        <f>L20</f>
        <v>0</v>
      </c>
    </row>
    <row r="21" spans="1:28" s="43" customFormat="1" ht="27" customHeight="1" x14ac:dyDescent="0.3">
      <c r="A21" s="110" t="s">
        <v>144</v>
      </c>
      <c r="B21" s="110"/>
      <c r="C21" s="110"/>
      <c r="D21" s="110"/>
      <c r="E21" s="110"/>
      <c r="F21" s="110"/>
      <c r="G21" s="136" t="s">
        <v>147</v>
      </c>
      <c r="H21" s="140"/>
      <c r="I21" s="137"/>
      <c r="J21" s="112"/>
      <c r="K21" s="113"/>
      <c r="L21" s="141"/>
      <c r="M21" s="141"/>
      <c r="N21" s="141"/>
      <c r="O21" s="141"/>
      <c r="P21" s="141"/>
      <c r="Q21" s="45"/>
      <c r="AA21" s="44" t="str">
        <f t="shared" ref="AA21:AA37" si="0">A21</f>
        <v>Competency of and communication between water safety team</v>
      </c>
      <c r="AB21" s="44">
        <f t="shared" ref="AB21:AB37" si="1">L21</f>
        <v>0</v>
      </c>
    </row>
    <row r="22" spans="1:28" s="43" customFormat="1" ht="27" customHeight="1" x14ac:dyDescent="0.3">
      <c r="A22" s="110" t="s">
        <v>182</v>
      </c>
      <c r="B22" s="110"/>
      <c r="C22" s="110"/>
      <c r="D22" s="110"/>
      <c r="E22" s="110"/>
      <c r="F22" s="110"/>
      <c r="G22" s="136" t="s">
        <v>142</v>
      </c>
      <c r="H22" s="140"/>
      <c r="I22" s="137"/>
      <c r="J22" s="112"/>
      <c r="K22" s="113"/>
      <c r="L22" s="141"/>
      <c r="M22" s="141"/>
      <c r="N22" s="141"/>
      <c r="O22" s="141"/>
      <c r="P22" s="141"/>
      <c r="Q22" s="45"/>
      <c r="AA22" s="44" t="str">
        <f t="shared" si="0"/>
        <v>Competitor entry to the water</v>
      </c>
      <c r="AB22" s="44">
        <f t="shared" si="1"/>
        <v>0</v>
      </c>
    </row>
    <row r="23" spans="1:28" s="43" customFormat="1" ht="27" customHeight="1" x14ac:dyDescent="0.3">
      <c r="A23" s="110" t="s">
        <v>290</v>
      </c>
      <c r="B23" s="110"/>
      <c r="C23" s="110"/>
      <c r="D23" s="110"/>
      <c r="E23" s="110"/>
      <c r="F23" s="110"/>
      <c r="G23" s="136" t="s">
        <v>142</v>
      </c>
      <c r="H23" s="140"/>
      <c r="I23" s="137"/>
      <c r="J23" s="112"/>
      <c r="K23" s="113"/>
      <c r="L23" s="141"/>
      <c r="M23" s="141"/>
      <c r="N23" s="141"/>
      <c r="O23" s="141"/>
      <c r="P23" s="141"/>
      <c r="Q23" s="45"/>
      <c r="AA23" s="44" t="str">
        <f t="shared" si="0"/>
        <v>Competitor exit from the water</v>
      </c>
      <c r="AB23" s="44">
        <f t="shared" si="1"/>
        <v>0</v>
      </c>
    </row>
    <row r="24" spans="1:28" s="43" customFormat="1" ht="27" customHeight="1" x14ac:dyDescent="0.3">
      <c r="A24" s="110" t="s">
        <v>183</v>
      </c>
      <c r="B24" s="110"/>
      <c r="C24" s="110"/>
      <c r="D24" s="110"/>
      <c r="E24" s="110"/>
      <c r="F24" s="110"/>
      <c r="G24" s="136" t="s">
        <v>35</v>
      </c>
      <c r="H24" s="140"/>
      <c r="I24" s="137"/>
      <c r="J24" s="112"/>
      <c r="K24" s="113"/>
      <c r="L24" s="141"/>
      <c r="M24" s="141"/>
      <c r="N24" s="141"/>
      <c r="O24" s="141"/>
      <c r="P24" s="141"/>
      <c r="Q24" s="45"/>
      <c r="AA24" s="44" t="str">
        <f t="shared" si="0"/>
        <v>Swim exit to transition</v>
      </c>
      <c r="AB24" s="44">
        <f t="shared" si="1"/>
        <v>0</v>
      </c>
    </row>
    <row r="25" spans="1:28" s="43" customFormat="1" ht="27" customHeight="1" x14ac:dyDescent="0.3">
      <c r="A25" s="110" t="s">
        <v>148</v>
      </c>
      <c r="B25" s="110"/>
      <c r="C25" s="110"/>
      <c r="D25" s="110"/>
      <c r="E25" s="110"/>
      <c r="F25" s="110"/>
      <c r="G25" s="136" t="s">
        <v>35</v>
      </c>
      <c r="H25" s="140"/>
      <c r="I25" s="137"/>
      <c r="J25" s="112"/>
      <c r="K25" s="113"/>
      <c r="L25" s="141"/>
      <c r="M25" s="141"/>
      <c r="N25" s="141"/>
      <c r="O25" s="141"/>
      <c r="P25" s="141"/>
      <c r="Q25" s="45"/>
      <c r="AA25" s="44" t="str">
        <f t="shared" si="0"/>
        <v>Poor design of swim course, moving buoys resulting in swimming more than expected</v>
      </c>
      <c r="AB25" s="44">
        <f t="shared" si="1"/>
        <v>0</v>
      </c>
    </row>
    <row r="26" spans="1:28" s="43" customFormat="1" ht="27" customHeight="1" x14ac:dyDescent="0.3">
      <c r="A26" s="143" t="s">
        <v>145</v>
      </c>
      <c r="B26" s="143"/>
      <c r="C26" s="143"/>
      <c r="D26" s="143"/>
      <c r="E26" s="143"/>
      <c r="F26" s="143"/>
      <c r="G26" s="124" t="s">
        <v>142</v>
      </c>
      <c r="H26" s="138"/>
      <c r="I26" s="125"/>
      <c r="J26" s="120"/>
      <c r="K26" s="121"/>
      <c r="L26" s="117"/>
      <c r="M26" s="118"/>
      <c r="N26" s="118"/>
      <c r="O26" s="118"/>
      <c r="P26" s="119"/>
      <c r="Q26" s="108"/>
      <c r="AA26" s="44" t="str">
        <f t="shared" si="0"/>
        <v>Poor water quality - detail what testing is in place, historic water quality data, communication with competitors</v>
      </c>
      <c r="AB26" s="44">
        <f t="shared" si="1"/>
        <v>0</v>
      </c>
    </row>
    <row r="27" spans="1:28" s="43" customFormat="1" ht="12" x14ac:dyDescent="0.3">
      <c r="A27" s="105" t="s">
        <v>311</v>
      </c>
      <c r="B27" s="106"/>
      <c r="C27" s="106"/>
      <c r="D27" s="106"/>
      <c r="E27" s="106"/>
      <c r="F27" s="107"/>
      <c r="G27" s="126"/>
      <c r="H27" s="139"/>
      <c r="I27" s="127"/>
      <c r="J27" s="122"/>
      <c r="K27" s="123"/>
      <c r="L27" s="133"/>
      <c r="M27" s="134"/>
      <c r="N27" s="134"/>
      <c r="O27" s="134"/>
      <c r="P27" s="135"/>
      <c r="Q27" s="109"/>
      <c r="AA27" s="44" t="str">
        <f t="shared" si="0"/>
        <v>SH2OUT Guide to Water Quality for Open Water Events</v>
      </c>
      <c r="AB27" s="44"/>
    </row>
    <row r="28" spans="1:28" s="43" customFormat="1" ht="27" customHeight="1" x14ac:dyDescent="0.3">
      <c r="A28" s="110" t="s">
        <v>153</v>
      </c>
      <c r="B28" s="110"/>
      <c r="C28" s="110"/>
      <c r="D28" s="110"/>
      <c r="E28" s="110"/>
      <c r="F28" s="110"/>
      <c r="G28" s="136" t="s">
        <v>35</v>
      </c>
      <c r="H28" s="140"/>
      <c r="I28" s="137"/>
      <c r="J28" s="112"/>
      <c r="K28" s="113"/>
      <c r="L28" s="141"/>
      <c r="M28" s="141"/>
      <c r="N28" s="141"/>
      <c r="O28" s="141"/>
      <c r="P28" s="141"/>
      <c r="Q28" s="45"/>
      <c r="AA28" s="44" t="str">
        <f t="shared" si="0"/>
        <v>Low/high water temperatures including wetsuit usage</v>
      </c>
      <c r="AB28" s="44">
        <f t="shared" si="1"/>
        <v>0</v>
      </c>
    </row>
    <row r="29" spans="1:28" s="43" customFormat="1" ht="27" customHeight="1" x14ac:dyDescent="0.3">
      <c r="A29" s="110" t="s">
        <v>146</v>
      </c>
      <c r="B29" s="110"/>
      <c r="C29" s="110"/>
      <c r="D29" s="110"/>
      <c r="E29" s="110"/>
      <c r="F29" s="110"/>
      <c r="G29" s="136" t="s">
        <v>147</v>
      </c>
      <c r="H29" s="140"/>
      <c r="I29" s="137"/>
      <c r="J29" s="112"/>
      <c r="K29" s="113"/>
      <c r="L29" s="141"/>
      <c r="M29" s="141"/>
      <c r="N29" s="141"/>
      <c r="O29" s="141"/>
      <c r="P29" s="141"/>
      <c r="Q29" s="45"/>
      <c r="AA29" s="44" t="str">
        <f t="shared" si="0"/>
        <v>Poor water conditions e.g. waves and currents</v>
      </c>
      <c r="AB29" s="44">
        <f t="shared" si="1"/>
        <v>0</v>
      </c>
    </row>
    <row r="30" spans="1:28" s="43" customFormat="1" ht="27" customHeight="1" x14ac:dyDescent="0.3">
      <c r="A30" s="110" t="s">
        <v>149</v>
      </c>
      <c r="B30" s="110"/>
      <c r="C30" s="110"/>
      <c r="D30" s="110"/>
      <c r="E30" s="110"/>
      <c r="F30" s="110"/>
      <c r="G30" s="136" t="s">
        <v>147</v>
      </c>
      <c r="H30" s="140"/>
      <c r="I30" s="137"/>
      <c r="J30" s="112"/>
      <c r="K30" s="113"/>
      <c r="L30" s="141"/>
      <c r="M30" s="141"/>
      <c r="N30" s="141"/>
      <c r="O30" s="141"/>
      <c r="P30" s="141"/>
      <c r="Q30" s="45"/>
      <c r="AA30" s="44" t="str">
        <f t="shared" si="0"/>
        <v>Obstructions and debris below, within and on top of water</v>
      </c>
      <c r="AB30" s="44">
        <f t="shared" si="1"/>
        <v>0</v>
      </c>
    </row>
    <row r="31" spans="1:28" s="43" customFormat="1" ht="27" customHeight="1" x14ac:dyDescent="0.3">
      <c r="A31" s="110" t="s">
        <v>150</v>
      </c>
      <c r="B31" s="110"/>
      <c r="C31" s="110"/>
      <c r="D31" s="110"/>
      <c r="E31" s="110"/>
      <c r="F31" s="110"/>
      <c r="G31" s="136" t="s">
        <v>35</v>
      </c>
      <c r="H31" s="140"/>
      <c r="I31" s="137"/>
      <c r="J31" s="112"/>
      <c r="K31" s="113"/>
      <c r="L31" s="141"/>
      <c r="M31" s="141"/>
      <c r="N31" s="141"/>
      <c r="O31" s="141"/>
      <c r="P31" s="141"/>
      <c r="Q31" s="45"/>
      <c r="AA31" s="44" t="str">
        <f t="shared" si="0"/>
        <v>Risk of missing swimmer</v>
      </c>
      <c r="AB31" s="44">
        <f t="shared" si="1"/>
        <v>0</v>
      </c>
    </row>
    <row r="32" spans="1:28" s="43" customFormat="1" ht="27" customHeight="1" x14ac:dyDescent="0.3">
      <c r="A32" s="110" t="s">
        <v>151</v>
      </c>
      <c r="B32" s="110"/>
      <c r="C32" s="110"/>
      <c r="D32" s="110"/>
      <c r="E32" s="110"/>
      <c r="F32" s="110"/>
      <c r="G32" s="136" t="s">
        <v>35</v>
      </c>
      <c r="H32" s="140"/>
      <c r="I32" s="137"/>
      <c r="J32" s="112"/>
      <c r="K32" s="113"/>
      <c r="L32" s="141"/>
      <c r="M32" s="141"/>
      <c r="N32" s="141"/>
      <c r="O32" s="141"/>
      <c r="P32" s="141"/>
      <c r="Q32" s="45"/>
      <c r="AA32" s="44" t="str">
        <f t="shared" si="0"/>
        <v>Risk of swimmer overcrowding and conflict</v>
      </c>
      <c r="AB32" s="44">
        <f t="shared" si="1"/>
        <v>0</v>
      </c>
    </row>
    <row r="33" spans="1:28" s="43" customFormat="1" ht="24" x14ac:dyDescent="0.3">
      <c r="A33" s="110" t="s">
        <v>155</v>
      </c>
      <c r="B33" s="110"/>
      <c r="C33" s="110"/>
      <c r="D33" s="110"/>
      <c r="E33" s="110"/>
      <c r="F33" s="110"/>
      <c r="G33" s="136" t="s">
        <v>142</v>
      </c>
      <c r="H33" s="140"/>
      <c r="I33" s="137"/>
      <c r="J33" s="112"/>
      <c r="K33" s="113"/>
      <c r="L33" s="141"/>
      <c r="M33" s="141"/>
      <c r="N33" s="141"/>
      <c r="O33" s="141"/>
      <c r="P33" s="141"/>
      <c r="Q33" s="45"/>
      <c r="AA33" s="44" t="str">
        <f t="shared" si="0"/>
        <v>Risk of novice/mixed ability swimmers and understanding of what to do in case of an incident</v>
      </c>
      <c r="AB33" s="44">
        <f t="shared" si="1"/>
        <v>0</v>
      </c>
    </row>
    <row r="34" spans="1:28" s="46" customFormat="1" ht="27" customHeight="1" x14ac:dyDescent="0.3">
      <c r="A34" s="110" t="s">
        <v>152</v>
      </c>
      <c r="B34" s="110"/>
      <c r="C34" s="110"/>
      <c r="D34" s="110"/>
      <c r="E34" s="110"/>
      <c r="F34" s="110"/>
      <c r="G34" s="136" t="s">
        <v>142</v>
      </c>
      <c r="H34" s="140"/>
      <c r="I34" s="137"/>
      <c r="J34" s="112"/>
      <c r="K34" s="113"/>
      <c r="L34" s="141"/>
      <c r="M34" s="141"/>
      <c r="N34" s="141"/>
      <c r="O34" s="141"/>
      <c r="P34" s="141"/>
      <c r="Q34" s="45"/>
      <c r="AA34" s="44" t="str">
        <f t="shared" si="0"/>
        <v>Conflict with other venue users</v>
      </c>
      <c r="AB34" s="44">
        <f t="shared" si="1"/>
        <v>0</v>
      </c>
    </row>
    <row r="35" spans="1:28" s="43" customFormat="1" ht="27" customHeight="1" x14ac:dyDescent="0.3">
      <c r="A35" s="114" t="s">
        <v>154</v>
      </c>
      <c r="B35" s="115"/>
      <c r="C35" s="115"/>
      <c r="D35" s="115"/>
      <c r="E35" s="115"/>
      <c r="F35" s="116"/>
      <c r="G35" s="136" t="s">
        <v>142</v>
      </c>
      <c r="H35" s="140"/>
      <c r="I35" s="137"/>
      <c r="J35" s="112"/>
      <c r="K35" s="113"/>
      <c r="L35" s="145"/>
      <c r="M35" s="146"/>
      <c r="N35" s="146"/>
      <c r="O35" s="146"/>
      <c r="P35" s="147"/>
      <c r="Q35" s="45"/>
      <c r="AA35" s="44" t="str">
        <f t="shared" si="0"/>
        <v>Poor weather conditions - sun and glare; electrical storms; wind, swell and waves; mist and fog</v>
      </c>
      <c r="AB35" s="44">
        <f t="shared" si="1"/>
        <v>0</v>
      </c>
    </row>
    <row r="36" spans="1:28" s="43" customFormat="1" ht="30" customHeight="1" x14ac:dyDescent="0.3">
      <c r="A36" s="110"/>
      <c r="B36" s="110"/>
      <c r="C36" s="110"/>
      <c r="D36" s="110"/>
      <c r="E36" s="110"/>
      <c r="F36" s="110"/>
      <c r="G36" s="136"/>
      <c r="H36" s="140"/>
      <c r="I36" s="137"/>
      <c r="J36" s="112"/>
      <c r="K36" s="113"/>
      <c r="L36" s="141"/>
      <c r="M36" s="141"/>
      <c r="N36" s="141"/>
      <c r="O36" s="141"/>
      <c r="P36" s="141"/>
      <c r="Q36" s="45"/>
      <c r="AA36" s="44">
        <f t="shared" si="0"/>
        <v>0</v>
      </c>
      <c r="AB36" s="44">
        <f t="shared" si="1"/>
        <v>0</v>
      </c>
    </row>
    <row r="37" spans="1:28" s="43" customFormat="1" ht="30" customHeight="1" x14ac:dyDescent="0.3">
      <c r="A37" s="110"/>
      <c r="B37" s="110"/>
      <c r="C37" s="110"/>
      <c r="D37" s="110"/>
      <c r="E37" s="110"/>
      <c r="F37" s="110"/>
      <c r="G37" s="136"/>
      <c r="H37" s="140"/>
      <c r="I37" s="137"/>
      <c r="J37" s="112"/>
      <c r="K37" s="113"/>
      <c r="L37" s="141"/>
      <c r="M37" s="141"/>
      <c r="N37" s="141"/>
      <c r="O37" s="141"/>
      <c r="P37" s="141"/>
      <c r="Q37" s="45"/>
      <c r="AA37" s="44">
        <f t="shared" si="0"/>
        <v>0</v>
      </c>
      <c r="AB37" s="44">
        <f t="shared" si="1"/>
        <v>0</v>
      </c>
    </row>
    <row r="38" spans="1:28" ht="3.75" customHeight="1" x14ac:dyDescent="0.3">
      <c r="B38" s="4"/>
      <c r="C38" s="4"/>
    </row>
    <row r="39" spans="1:28" s="5" customFormat="1" ht="13.5" customHeight="1" x14ac:dyDescent="0.3">
      <c r="A39" s="149" t="s">
        <v>134</v>
      </c>
      <c r="B39" s="149"/>
      <c r="C39" s="149"/>
      <c r="D39" s="149"/>
      <c r="E39" s="149"/>
      <c r="F39" s="149"/>
      <c r="G39" s="149"/>
      <c r="H39" s="149"/>
      <c r="I39" s="149"/>
      <c r="J39" s="149"/>
      <c r="K39" s="149"/>
      <c r="L39" s="149"/>
      <c r="M39" s="149"/>
      <c r="N39" s="149"/>
      <c r="O39" s="149"/>
      <c r="P39" s="149"/>
      <c r="Q39" s="149"/>
    </row>
    <row r="40" spans="1:28" s="5" customFormat="1" ht="11.4" x14ac:dyDescent="0.3">
      <c r="A40" s="7" t="s">
        <v>135</v>
      </c>
      <c r="B40" s="6"/>
      <c r="C40" s="6"/>
      <c r="D40" s="7"/>
      <c r="E40" s="7"/>
      <c r="F40" s="7"/>
      <c r="G40" s="7"/>
      <c r="H40" s="7"/>
      <c r="I40" s="7"/>
      <c r="J40" s="7"/>
      <c r="K40" s="7"/>
      <c r="L40" s="7"/>
      <c r="M40" s="7"/>
      <c r="N40" s="7"/>
      <c r="O40" s="7"/>
      <c r="P40" s="7"/>
      <c r="Q40" s="7"/>
    </row>
    <row r="41" spans="1:28" s="5" customFormat="1" ht="11.4" x14ac:dyDescent="0.3">
      <c r="A41" s="7" t="s">
        <v>136</v>
      </c>
      <c r="B41" s="6"/>
      <c r="C41" s="6"/>
      <c r="D41" s="7"/>
      <c r="E41" s="7"/>
      <c r="F41" s="7"/>
      <c r="G41" s="7"/>
      <c r="H41" s="7"/>
      <c r="I41" s="7"/>
      <c r="J41" s="7"/>
      <c r="K41" s="7"/>
      <c r="L41" s="7"/>
      <c r="M41" s="7"/>
      <c r="N41" s="7"/>
      <c r="O41" s="7"/>
      <c r="P41" s="7"/>
      <c r="Q41" s="7"/>
    </row>
    <row r="42" spans="1:28" s="5" customFormat="1" ht="11.4" x14ac:dyDescent="0.3">
      <c r="A42" s="7" t="s">
        <v>274</v>
      </c>
      <c r="B42" s="6"/>
      <c r="C42" s="6"/>
      <c r="D42" s="7"/>
      <c r="E42" s="7"/>
      <c r="F42" s="7"/>
      <c r="G42" s="7"/>
      <c r="H42" s="7"/>
      <c r="I42" s="7"/>
      <c r="J42" s="7"/>
      <c r="K42" s="7"/>
      <c r="L42" s="7"/>
      <c r="M42" s="7"/>
      <c r="N42" s="7"/>
      <c r="O42" s="7"/>
      <c r="P42" s="7"/>
      <c r="Q42" s="7"/>
    </row>
    <row r="43" spans="1:28" s="5" customFormat="1" ht="11.4" x14ac:dyDescent="0.3">
      <c r="A43" s="7" t="s">
        <v>137</v>
      </c>
      <c r="B43" s="6"/>
      <c r="C43" s="6"/>
      <c r="D43" s="7"/>
      <c r="E43" s="7"/>
      <c r="F43" s="7"/>
      <c r="G43" s="7"/>
      <c r="H43" s="7"/>
      <c r="I43" s="7"/>
      <c r="J43" s="7"/>
      <c r="K43" s="7"/>
      <c r="L43" s="7"/>
      <c r="M43" s="7"/>
      <c r="N43" s="7"/>
      <c r="O43" s="7"/>
      <c r="P43" s="7"/>
      <c r="Q43" s="7"/>
    </row>
    <row r="44" spans="1:28" s="5" customFormat="1" ht="11.4" x14ac:dyDescent="0.3">
      <c r="A44" s="7" t="s">
        <v>275</v>
      </c>
      <c r="B44" s="6"/>
      <c r="C44" s="6"/>
      <c r="D44" s="7"/>
      <c r="E44" s="7"/>
      <c r="F44" s="7"/>
      <c r="G44" s="7"/>
      <c r="H44" s="7"/>
      <c r="I44" s="7"/>
      <c r="J44" s="7"/>
      <c r="K44" s="7"/>
      <c r="L44" s="7"/>
      <c r="M44" s="7"/>
      <c r="N44" s="7"/>
      <c r="O44" s="7"/>
      <c r="P44" s="7"/>
      <c r="Q44" s="7"/>
    </row>
    <row r="45" spans="1:28" s="5" customFormat="1" ht="27" customHeight="1" x14ac:dyDescent="0.3">
      <c r="A45" s="144" t="s">
        <v>269</v>
      </c>
      <c r="B45" s="144"/>
      <c r="C45" s="144"/>
      <c r="D45" s="144"/>
      <c r="E45" s="144"/>
      <c r="F45" s="144"/>
      <c r="G45" s="144"/>
      <c r="H45" s="144"/>
      <c r="I45" s="144"/>
      <c r="J45" s="144"/>
      <c r="K45" s="144"/>
      <c r="L45" s="144"/>
      <c r="M45" s="144"/>
      <c r="N45" s="144"/>
      <c r="O45" s="144"/>
      <c r="P45" s="144"/>
      <c r="Q45" s="144"/>
    </row>
    <row r="46" spans="1:28" s="5" customFormat="1" ht="27" customHeight="1" x14ac:dyDescent="0.3">
      <c r="A46" s="144" t="s">
        <v>270</v>
      </c>
      <c r="B46" s="144"/>
      <c r="C46" s="144"/>
      <c r="D46" s="144"/>
      <c r="E46" s="144"/>
      <c r="F46" s="144"/>
      <c r="G46" s="144"/>
      <c r="H46" s="144"/>
      <c r="I46" s="144"/>
      <c r="J46" s="144"/>
      <c r="K46" s="144"/>
      <c r="L46" s="144"/>
      <c r="M46" s="144"/>
      <c r="N46" s="144"/>
      <c r="O46" s="144"/>
      <c r="P46" s="144"/>
      <c r="Q46" s="144"/>
    </row>
    <row r="47" spans="1:28" s="5" customFormat="1" ht="11.4" x14ac:dyDescent="0.3">
      <c r="A47" s="7" t="s">
        <v>276</v>
      </c>
      <c r="B47" s="6"/>
      <c r="C47" s="6"/>
      <c r="D47" s="7"/>
      <c r="E47" s="7"/>
      <c r="F47" s="7"/>
      <c r="G47" s="7"/>
      <c r="H47" s="7"/>
      <c r="I47" s="7"/>
      <c r="J47" s="7"/>
      <c r="K47" s="7"/>
      <c r="L47" s="7"/>
      <c r="M47" s="7"/>
      <c r="N47" s="7"/>
      <c r="O47" s="7"/>
      <c r="P47" s="7"/>
      <c r="Q47" s="7"/>
    </row>
    <row r="48" spans="1:28" s="5" customFormat="1" ht="11.4" x14ac:dyDescent="0.3">
      <c r="A48" s="7" t="s">
        <v>277</v>
      </c>
      <c r="B48" s="6"/>
      <c r="C48" s="6"/>
      <c r="D48" s="7"/>
      <c r="E48" s="7"/>
      <c r="F48" s="7"/>
      <c r="G48" s="7"/>
      <c r="H48" s="7"/>
      <c r="I48" s="7"/>
      <c r="J48" s="7"/>
      <c r="K48" s="7"/>
      <c r="L48" s="7"/>
      <c r="M48" s="7"/>
      <c r="N48" s="7"/>
      <c r="O48" s="7"/>
      <c r="P48" s="7"/>
      <c r="Q48" s="7"/>
    </row>
    <row r="49" spans="1:17" s="5" customFormat="1" ht="11.4" x14ac:dyDescent="0.3">
      <c r="A49" s="144" t="s">
        <v>278</v>
      </c>
      <c r="B49" s="144"/>
      <c r="C49" s="144"/>
      <c r="D49" s="144"/>
      <c r="E49" s="144"/>
      <c r="F49" s="144"/>
      <c r="G49" s="144"/>
      <c r="H49" s="144"/>
      <c r="I49" s="144"/>
      <c r="J49" s="144"/>
      <c r="K49" s="144"/>
      <c r="L49" s="144"/>
      <c r="M49" s="144"/>
      <c r="N49" s="144"/>
      <c r="O49" s="144"/>
      <c r="P49" s="144"/>
      <c r="Q49" s="144"/>
    </row>
    <row r="50" spans="1:17" s="5" customFormat="1" ht="11.4" x14ac:dyDescent="0.3">
      <c r="A50" s="144" t="s">
        <v>279</v>
      </c>
      <c r="B50" s="144"/>
      <c r="C50" s="144"/>
      <c r="D50" s="144"/>
      <c r="E50" s="144"/>
      <c r="F50" s="144"/>
      <c r="G50" s="144"/>
      <c r="H50" s="144"/>
      <c r="I50" s="144"/>
      <c r="J50" s="144"/>
      <c r="K50" s="144"/>
      <c r="L50" s="144"/>
      <c r="M50" s="144"/>
      <c r="N50" s="144"/>
      <c r="O50" s="144"/>
      <c r="P50" s="144"/>
      <c r="Q50" s="144"/>
    </row>
    <row r="51" spans="1:17" s="5" customFormat="1" ht="11.4" x14ac:dyDescent="0.3">
      <c r="A51" s="144" t="s">
        <v>280</v>
      </c>
      <c r="B51" s="144"/>
      <c r="C51" s="144"/>
      <c r="D51" s="144"/>
      <c r="E51" s="144"/>
      <c r="F51" s="144"/>
      <c r="G51" s="144"/>
      <c r="H51" s="144"/>
      <c r="I51" s="144"/>
      <c r="J51" s="144"/>
      <c r="K51" s="144"/>
      <c r="L51" s="144"/>
      <c r="M51" s="144"/>
      <c r="N51" s="144"/>
      <c r="O51" s="144"/>
      <c r="P51" s="144"/>
      <c r="Q51" s="144"/>
    </row>
    <row r="52" spans="1:17" s="5" customFormat="1" ht="11.4" x14ac:dyDescent="0.3">
      <c r="A52" s="144" t="s">
        <v>281</v>
      </c>
      <c r="B52" s="144"/>
      <c r="C52" s="144"/>
      <c r="D52" s="144"/>
      <c r="E52" s="144"/>
      <c r="F52" s="144"/>
      <c r="G52" s="144"/>
      <c r="H52" s="144"/>
      <c r="I52" s="144"/>
      <c r="J52" s="144"/>
      <c r="K52" s="144"/>
      <c r="L52" s="144"/>
      <c r="M52" s="144"/>
      <c r="N52" s="144"/>
      <c r="O52" s="144"/>
      <c r="P52" s="144"/>
      <c r="Q52" s="144"/>
    </row>
    <row r="53" spans="1:17" s="5" customFormat="1" ht="11.4" x14ac:dyDescent="0.3">
      <c r="A53" s="144" t="s">
        <v>282</v>
      </c>
      <c r="B53" s="144"/>
      <c r="C53" s="144"/>
      <c r="D53" s="144"/>
      <c r="E53" s="144"/>
      <c r="F53" s="144"/>
      <c r="G53" s="144"/>
      <c r="H53" s="144"/>
      <c r="I53" s="144"/>
      <c r="J53" s="144"/>
      <c r="K53" s="144"/>
      <c r="L53" s="144"/>
      <c r="M53" s="144"/>
      <c r="N53" s="144"/>
      <c r="O53" s="144"/>
      <c r="P53" s="144"/>
      <c r="Q53" s="144"/>
    </row>
    <row r="54" spans="1:17" s="5" customFormat="1" ht="11.4" x14ac:dyDescent="0.3">
      <c r="A54" s="144" t="s">
        <v>283</v>
      </c>
      <c r="B54" s="144"/>
      <c r="C54" s="144"/>
      <c r="D54" s="144"/>
      <c r="E54" s="144"/>
      <c r="F54" s="144"/>
      <c r="G54" s="144"/>
      <c r="H54" s="144"/>
      <c r="I54" s="144"/>
      <c r="J54" s="144"/>
      <c r="K54" s="144"/>
      <c r="L54" s="144"/>
      <c r="M54" s="144"/>
      <c r="N54" s="144"/>
      <c r="O54" s="144"/>
      <c r="P54" s="144"/>
      <c r="Q54" s="144"/>
    </row>
  </sheetData>
  <mergeCells count="97">
    <mergeCell ref="A1:Q1"/>
    <mergeCell ref="A39:Q39"/>
    <mergeCell ref="A51:Q51"/>
    <mergeCell ref="A52:Q52"/>
    <mergeCell ref="A53:Q53"/>
    <mergeCell ref="P3:Q3"/>
    <mergeCell ref="E3:L3"/>
    <mergeCell ref="C7:D7"/>
    <mergeCell ref="A50:Q50"/>
    <mergeCell ref="I7:K7"/>
    <mergeCell ref="A45:Q45"/>
    <mergeCell ref="A46:Q46"/>
    <mergeCell ref="A49:Q49"/>
    <mergeCell ref="A10:Q10"/>
    <mergeCell ref="A27:F27"/>
    <mergeCell ref="J26:K27"/>
    <mergeCell ref="A13:Q13"/>
    <mergeCell ref="A17:F17"/>
    <mergeCell ref="G17:I17"/>
    <mergeCell ref="J17:K17"/>
    <mergeCell ref="L17:Q17"/>
    <mergeCell ref="A18:F19"/>
    <mergeCell ref="G18:I19"/>
    <mergeCell ref="J18:K19"/>
    <mergeCell ref="L18:P19"/>
    <mergeCell ref="Q18:Q19"/>
    <mergeCell ref="G22:I22"/>
    <mergeCell ref="J22:K22"/>
    <mergeCell ref="L22:P22"/>
    <mergeCell ref="A23:F23"/>
    <mergeCell ref="G23:I23"/>
    <mergeCell ref="J23:K23"/>
    <mergeCell ref="L23:P23"/>
    <mergeCell ref="A54:Q54"/>
    <mergeCell ref="G25:I25"/>
    <mergeCell ref="J25:K25"/>
    <mergeCell ref="L25:P25"/>
    <mergeCell ref="A20:F20"/>
    <mergeCell ref="G20:I20"/>
    <mergeCell ref="L24:P24"/>
    <mergeCell ref="A22:F22"/>
    <mergeCell ref="A35:F35"/>
    <mergeCell ref="G35:I35"/>
    <mergeCell ref="J35:K35"/>
    <mergeCell ref="L35:P35"/>
    <mergeCell ref="A31:F31"/>
    <mergeCell ref="G31:I31"/>
    <mergeCell ref="J31:K31"/>
    <mergeCell ref="L31:P31"/>
    <mergeCell ref="A9:Q9"/>
    <mergeCell ref="A28:F28"/>
    <mergeCell ref="G28:I28"/>
    <mergeCell ref="J28:K28"/>
    <mergeCell ref="L28:P28"/>
    <mergeCell ref="J20:K20"/>
    <mergeCell ref="L20:P20"/>
    <mergeCell ref="A21:F21"/>
    <mergeCell ref="G21:I21"/>
    <mergeCell ref="J21:K21"/>
    <mergeCell ref="L21:P21"/>
    <mergeCell ref="A26:F26"/>
    <mergeCell ref="A24:F24"/>
    <mergeCell ref="G24:I24"/>
    <mergeCell ref="J24:K24"/>
    <mergeCell ref="A25:F25"/>
    <mergeCell ref="A37:F37"/>
    <mergeCell ref="G37:I37"/>
    <mergeCell ref="J37:K37"/>
    <mergeCell ref="L37:P37"/>
    <mergeCell ref="A12:Q12"/>
    <mergeCell ref="A33:F33"/>
    <mergeCell ref="G33:I33"/>
    <mergeCell ref="J33:K33"/>
    <mergeCell ref="L33:P33"/>
    <mergeCell ref="A32:F32"/>
    <mergeCell ref="G32:I32"/>
    <mergeCell ref="J32:K32"/>
    <mergeCell ref="L32:P32"/>
    <mergeCell ref="A34:F34"/>
    <mergeCell ref="G34:I34"/>
    <mergeCell ref="J34:K34"/>
    <mergeCell ref="G26:I27"/>
    <mergeCell ref="L26:P27"/>
    <mergeCell ref="Q26:Q27"/>
    <mergeCell ref="A36:F36"/>
    <mergeCell ref="G36:I36"/>
    <mergeCell ref="J36:K36"/>
    <mergeCell ref="L36:P36"/>
    <mergeCell ref="L34:P34"/>
    <mergeCell ref="A29:F29"/>
    <mergeCell ref="G29:I29"/>
    <mergeCell ref="J29:K29"/>
    <mergeCell ref="L29:P29"/>
    <mergeCell ref="A30:F30"/>
    <mergeCell ref="G30:I30"/>
    <mergeCell ref="J30:K30"/>
    <mergeCell ref="L30:P30"/>
  </mergeCells>
  <conditionalFormatting sqref="J20:K25 J26 J28:K37">
    <cfRule type="containsText" dxfId="47" priority="1" operator="containsText" text="L">
      <formula>NOT(ISERROR(SEARCH("L",J20)))</formula>
    </cfRule>
    <cfRule type="containsText" dxfId="46" priority="2" operator="containsText" text="M">
      <formula>NOT(ISERROR(SEARCH("M",J20)))</formula>
    </cfRule>
    <cfRule type="containsText" dxfId="45" priority="3" operator="containsText" text="H">
      <formula>NOT(ISERROR(SEARCH("H",J20)))</formula>
    </cfRule>
  </conditionalFormatting>
  <hyperlinks>
    <hyperlink ref="A10" r:id="rId1" xr:uid="{00000000-0004-0000-0400-000000000000}"/>
    <hyperlink ref="A27:F27" r:id="rId2" display="SH2OUT Guide to Water Quality for Open Water Events" xr:uid="{00000000-0004-0000-0400-000001000000}"/>
  </hyperlinks>
  <pageMargins left="0.70866141732283472" right="0.70866141732283472" top="0.55118110236220474" bottom="0.55118110236220474" header="0.31496062992125984" footer="0.31496062992125984"/>
  <pageSetup paperSize="9" orientation="landscape" r:id="rId3"/>
  <headerFooter scaleWithDoc="0" alignWithMargins="0"/>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Options'!$E$1:$E$6</xm:f>
          </x14:formula1>
          <xm:sqref>K28:K37 K20:K25 J28:J37 J20:J25 J26:K27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4EC1E0"/>
  </sheetPr>
  <dimension ref="A1:AB31"/>
  <sheetViews>
    <sheetView topLeftCell="A24" zoomScaleNormal="100" zoomScaleSheetLayoutView="100" workbookViewId="0">
      <selection activeCell="L21" sqref="L21:P21"/>
    </sheetView>
  </sheetViews>
  <sheetFormatPr defaultColWidth="9.28515625" defaultRowHeight="14.4" x14ac:dyDescent="0.3"/>
  <cols>
    <col min="1" max="13" width="10" style="2" customWidth="1"/>
    <col min="14" max="14" width="13.28515625" style="2" customWidth="1"/>
    <col min="15" max="15" width="10" style="2" customWidth="1"/>
    <col min="16" max="16" width="40.28515625" style="2" customWidth="1"/>
    <col min="17" max="17" width="12.7109375" style="2" customWidth="1"/>
    <col min="18" max="26" width="9.28515625" style="2"/>
    <col min="27" max="27" width="59.140625" style="2" hidden="1" customWidth="1"/>
    <col min="28" max="28" width="52.42578125" style="2" hidden="1" customWidth="1"/>
    <col min="29" max="16384" width="9.28515625" style="2"/>
  </cols>
  <sheetData>
    <row r="1" spans="1:28" s="11" customFormat="1" ht="21" customHeight="1" x14ac:dyDescent="0.3">
      <c r="A1" s="71" t="s">
        <v>162</v>
      </c>
      <c r="B1" s="71"/>
      <c r="C1" s="71"/>
      <c r="D1" s="71"/>
      <c r="E1" s="71"/>
      <c r="F1" s="71"/>
      <c r="G1" s="71"/>
      <c r="H1" s="71"/>
      <c r="I1" s="71"/>
      <c r="J1" s="71"/>
      <c r="K1" s="71"/>
      <c r="L1" s="71"/>
      <c r="M1" s="71"/>
      <c r="N1" s="71"/>
      <c r="O1" s="71"/>
      <c r="P1" s="71"/>
      <c r="Q1" s="104"/>
    </row>
    <row r="2" spans="1:28" ht="3.75" customHeight="1" x14ac:dyDescent="0.3">
      <c r="B2" s="4"/>
      <c r="C2" s="4"/>
    </row>
    <row r="3" spans="1:28" x14ac:dyDescent="0.3">
      <c r="A3" s="24" t="s">
        <v>185</v>
      </c>
      <c r="B3" s="24"/>
      <c r="C3" s="24"/>
      <c r="D3" s="24"/>
      <c r="E3" s="82" t="s">
        <v>382</v>
      </c>
      <c r="F3" s="82"/>
      <c r="G3" s="82"/>
      <c r="H3" s="82"/>
      <c r="I3" s="82"/>
      <c r="J3" s="82"/>
      <c r="K3" s="82"/>
      <c r="L3" s="82"/>
      <c r="N3" s="24" t="s">
        <v>161</v>
      </c>
      <c r="O3" s="24"/>
      <c r="P3" s="86"/>
      <c r="Q3" s="86"/>
    </row>
    <row r="4" spans="1:28" ht="3.75" customHeight="1" x14ac:dyDescent="0.3"/>
    <row r="5" spans="1:28" x14ac:dyDescent="0.3">
      <c r="A5" s="24" t="s">
        <v>186</v>
      </c>
      <c r="B5" s="24"/>
      <c r="C5" s="24"/>
      <c r="D5" s="24"/>
      <c r="E5" s="24"/>
      <c r="F5" s="24"/>
      <c r="G5" s="24"/>
      <c r="H5" s="24"/>
      <c r="I5" s="84" t="s">
        <v>325</v>
      </c>
      <c r="J5" s="84"/>
      <c r="K5" s="84"/>
      <c r="L5" s="84"/>
      <c r="N5" s="24" t="s">
        <v>221</v>
      </c>
      <c r="O5" s="24"/>
      <c r="P5" s="162">
        <v>11</v>
      </c>
      <c r="Q5" s="153"/>
    </row>
    <row r="6" spans="1:28" ht="3.75" customHeight="1" x14ac:dyDescent="0.3"/>
    <row r="7" spans="1:28" x14ac:dyDescent="0.3">
      <c r="A7" s="1" t="s">
        <v>248</v>
      </c>
      <c r="B7" s="1"/>
      <c r="C7" s="1"/>
      <c r="D7" s="1"/>
      <c r="E7" s="84"/>
      <c r="F7" s="84"/>
      <c r="G7" s="84"/>
      <c r="H7" s="84"/>
      <c r="J7" s="24" t="s">
        <v>229</v>
      </c>
      <c r="K7" s="24"/>
      <c r="L7" s="24"/>
      <c r="M7" s="24"/>
      <c r="N7" s="159" t="s">
        <v>228</v>
      </c>
      <c r="O7" s="160"/>
      <c r="P7" s="160"/>
      <c r="Q7" s="161"/>
    </row>
    <row r="8" spans="1:28" ht="3.75" customHeight="1" x14ac:dyDescent="0.3">
      <c r="B8" s="4"/>
      <c r="C8" s="4"/>
    </row>
    <row r="9" spans="1:28" x14ac:dyDescent="0.3">
      <c r="A9" s="2" t="s">
        <v>247</v>
      </c>
      <c r="B9" s="4"/>
      <c r="C9" s="4"/>
    </row>
    <row r="10" spans="1:28" ht="3.75" customHeight="1" x14ac:dyDescent="0.3">
      <c r="B10" s="4"/>
      <c r="C10" s="4"/>
    </row>
    <row r="11" spans="1:28" x14ac:dyDescent="0.3">
      <c r="A11" s="102" t="s">
        <v>232</v>
      </c>
      <c r="B11" s="102"/>
      <c r="C11" s="102"/>
      <c r="D11" s="102"/>
      <c r="E11" s="102"/>
      <c r="F11" s="102"/>
      <c r="G11" s="102" t="s">
        <v>14</v>
      </c>
      <c r="H11" s="102"/>
      <c r="I11" s="102"/>
      <c r="J11" s="102" t="s">
        <v>31</v>
      </c>
      <c r="K11" s="102"/>
      <c r="L11" s="102" t="s">
        <v>33</v>
      </c>
      <c r="M11" s="102"/>
      <c r="N11" s="102"/>
      <c r="O11" s="102"/>
      <c r="P11" s="102"/>
      <c r="Q11" s="102"/>
    </row>
    <row r="12" spans="1:28" ht="15" customHeight="1" x14ac:dyDescent="0.3">
      <c r="A12" s="97" t="s">
        <v>233</v>
      </c>
      <c r="B12" s="97"/>
      <c r="C12" s="97"/>
      <c r="D12" s="97"/>
      <c r="E12" s="97"/>
      <c r="F12" s="97"/>
      <c r="G12" s="128" t="s">
        <v>120</v>
      </c>
      <c r="H12" s="128"/>
      <c r="I12" s="128"/>
      <c r="J12" s="128" t="s">
        <v>38</v>
      </c>
      <c r="K12" s="128"/>
      <c r="L12" s="132" t="s">
        <v>315</v>
      </c>
      <c r="M12" s="132"/>
      <c r="N12" s="132"/>
      <c r="O12" s="132"/>
      <c r="P12" s="132"/>
      <c r="Q12" s="157" t="s">
        <v>143</v>
      </c>
    </row>
    <row r="13" spans="1:28" x14ac:dyDescent="0.3">
      <c r="A13" s="97"/>
      <c r="B13" s="97"/>
      <c r="C13" s="97"/>
      <c r="D13" s="97"/>
      <c r="E13" s="97"/>
      <c r="F13" s="97"/>
      <c r="G13" s="128"/>
      <c r="H13" s="128"/>
      <c r="I13" s="128"/>
      <c r="J13" s="128"/>
      <c r="K13" s="128"/>
      <c r="L13" s="132"/>
      <c r="M13" s="132"/>
      <c r="N13" s="132"/>
      <c r="O13" s="132"/>
      <c r="P13" s="132"/>
      <c r="Q13" s="158"/>
    </row>
    <row r="14" spans="1:28" s="46" customFormat="1" ht="132" x14ac:dyDescent="0.3">
      <c r="A14" s="110" t="s">
        <v>175</v>
      </c>
      <c r="B14" s="110"/>
      <c r="C14" s="110"/>
      <c r="D14" s="110"/>
      <c r="E14" s="110"/>
      <c r="F14" s="110"/>
      <c r="G14" s="136" t="s">
        <v>35</v>
      </c>
      <c r="H14" s="140"/>
      <c r="I14" s="137"/>
      <c r="J14" s="112" t="s">
        <v>332</v>
      </c>
      <c r="K14" s="113"/>
      <c r="L14" s="141" t="s">
        <v>456</v>
      </c>
      <c r="M14" s="141"/>
      <c r="N14" s="141"/>
      <c r="O14" s="141"/>
      <c r="P14" s="141"/>
      <c r="Q14" s="45" t="s">
        <v>333</v>
      </c>
      <c r="AA14" s="44" t="str">
        <f>A14</f>
        <v>Competitor entry to the water, risk of diving, movement around poolside</v>
      </c>
      <c r="AB14" s="44" t="str">
        <f>L14</f>
        <v xml:space="preserve">Chief swim marshal + 2 marshals will oversee the swim waves of up to 16 swimmers per wave (no more than 4 per lane). Briefing given before race re overtaking protocol, safe entry to pool, exit procedure, etc. Lanes clearly signed clockwise/anticlockwise. Megaphone used where necessary to direct swimmers to ensure they clearly hear all instructions in pool area. One marshal in this area will be a trained/qualified first aider and there will also be a qualified lifeguard in attendance. Pre race briefing to make it clear no jumping/diving (DQ to result if this clear instruction ignored). </v>
      </c>
    </row>
    <row r="15" spans="1:28" s="43" customFormat="1" ht="96" x14ac:dyDescent="0.3">
      <c r="A15" s="110" t="s">
        <v>176</v>
      </c>
      <c r="B15" s="110"/>
      <c r="C15" s="110"/>
      <c r="D15" s="110"/>
      <c r="E15" s="110"/>
      <c r="F15" s="110"/>
      <c r="G15" s="136" t="s">
        <v>35</v>
      </c>
      <c r="H15" s="140"/>
      <c r="I15" s="137"/>
      <c r="J15" s="112" t="s">
        <v>332</v>
      </c>
      <c r="K15" s="113"/>
      <c r="L15" s="141" t="s">
        <v>388</v>
      </c>
      <c r="M15" s="141"/>
      <c r="N15" s="141"/>
      <c r="O15" s="141"/>
      <c r="P15" s="141"/>
      <c r="Q15" s="45" t="s">
        <v>338</v>
      </c>
      <c r="AA15" s="44" t="str">
        <f t="shared" ref="AA15:AA22" si="0">A15</f>
        <v>Competitor exit from the water, slips and trips, movement around poolside</v>
      </c>
      <c r="AB15" s="44" t="str">
        <f t="shared" ref="AB15:AB22" si="1">L15</f>
        <v>Pool area will be inspected for any potential trip hazards by Race Director and swim marshal prior to first swim wave. Any hazards will be removed or marked with cone/sign if removal is impossible. Details will be confirmed to participants in pre swim briefing. When placing shoes/socks outside the emergency exit for retrieval after the swim, athletes will be escorted/directed by chief swim marshal.</v>
      </c>
    </row>
    <row r="16" spans="1:28" s="43" customFormat="1" ht="141.6" customHeight="1" x14ac:dyDescent="0.3">
      <c r="A16" s="110" t="s">
        <v>170</v>
      </c>
      <c r="B16" s="110"/>
      <c r="C16" s="110"/>
      <c r="D16" s="110"/>
      <c r="E16" s="110"/>
      <c r="F16" s="110"/>
      <c r="G16" s="136" t="s">
        <v>35</v>
      </c>
      <c r="H16" s="140"/>
      <c r="I16" s="137"/>
      <c r="J16" s="112" t="s">
        <v>332</v>
      </c>
      <c r="K16" s="113"/>
      <c r="L16" s="141" t="s">
        <v>433</v>
      </c>
      <c r="M16" s="141"/>
      <c r="N16" s="141"/>
      <c r="O16" s="141"/>
      <c r="P16" s="141"/>
      <c r="Q16" s="45" t="s">
        <v>395</v>
      </c>
      <c r="AA16" s="44" t="str">
        <f t="shared" si="0"/>
        <v>Overcrowding of competitors in swim lanes</v>
      </c>
      <c r="AB16" s="44" t="str">
        <f t="shared" si="1"/>
        <v xml:space="preserve">Limit of 4 per lane max will be imposed when registering athletes in advance and assigning start waves. Lane allocation based on predicted swim times submitted by athletes to minimise overtaking. Each swim wave start will involve 4 mini-waves / 4 lanes, order according to swim cap colour. There will be a 10 second gap between each mini-wave with clear instructions and a 5-4-3-2-1-start instruction given verbally (using megaphone if required). Max number of swimmers in pool at any one time will be 16 (4 x 4). </v>
      </c>
    </row>
    <row r="17" spans="1:28" s="43" customFormat="1" ht="75" customHeight="1" x14ac:dyDescent="0.3">
      <c r="A17" s="110" t="s">
        <v>171</v>
      </c>
      <c r="B17" s="110"/>
      <c r="C17" s="110"/>
      <c r="D17" s="110"/>
      <c r="E17" s="110"/>
      <c r="F17" s="110"/>
      <c r="G17" s="136" t="s">
        <v>172</v>
      </c>
      <c r="H17" s="140"/>
      <c r="I17" s="137"/>
      <c r="J17" s="112" t="s">
        <v>332</v>
      </c>
      <c r="K17" s="113"/>
      <c r="L17" s="141" t="s">
        <v>434</v>
      </c>
      <c r="M17" s="141"/>
      <c r="N17" s="141"/>
      <c r="O17" s="141"/>
      <c r="P17" s="141"/>
      <c r="Q17" s="45" t="s">
        <v>377</v>
      </c>
      <c r="AA17" s="44" t="str">
        <f t="shared" si="0"/>
        <v>Mixed ability swimmers in lane and what to do in case of difficulty</v>
      </c>
      <c r="AB17" s="44" t="str">
        <f t="shared" si="1"/>
        <v>Swimmers grouped together in lane/wave of similar predicted swim time, start to be staggered at 10 second intervals, swim length is only 200m. Swim will be attended by Chief Swim marshal (starter), 2 marshals plus a trained Lifeguard who will intervene if any swimmer gets into difficulty.</v>
      </c>
    </row>
    <row r="18" spans="1:28" s="43" customFormat="1" ht="84" x14ac:dyDescent="0.3">
      <c r="A18" s="110" t="s">
        <v>173</v>
      </c>
      <c r="B18" s="110"/>
      <c r="C18" s="110"/>
      <c r="D18" s="110"/>
      <c r="E18" s="110"/>
      <c r="F18" s="110"/>
      <c r="G18" s="136" t="s">
        <v>35</v>
      </c>
      <c r="H18" s="140"/>
      <c r="I18" s="137"/>
      <c r="J18" s="112" t="s">
        <v>332</v>
      </c>
      <c r="K18" s="113"/>
      <c r="L18" s="141" t="s">
        <v>435</v>
      </c>
      <c r="M18" s="141"/>
      <c r="N18" s="141"/>
      <c r="O18" s="141"/>
      <c r="P18" s="141"/>
      <c r="Q18" s="45" t="s">
        <v>338</v>
      </c>
      <c r="AA18" s="44" t="str">
        <f t="shared" si="0"/>
        <v>Swimmer conflict of direction and poor etiquette</v>
      </c>
      <c r="AB18" s="44" t="str">
        <f t="shared" si="1"/>
        <v>Clear briefing before race (written briefing) and on entry to pool from marshals who will inform of orientation of lane (clock/anticlock) and advise on etiquette (warning for accidental impedance as per BTF rules, no backstroke allowed, etc). Spacious alternate clockwise/anticlockwise  lanes represent a low risk of direction conflict. Each lane clearly signed with lane number and orientation.</v>
      </c>
    </row>
    <row r="19" spans="1:28" s="43" customFormat="1" ht="84" x14ac:dyDescent="0.3">
      <c r="A19" s="110" t="s">
        <v>174</v>
      </c>
      <c r="B19" s="110"/>
      <c r="C19" s="110"/>
      <c r="D19" s="110"/>
      <c r="E19" s="110"/>
      <c r="F19" s="110"/>
      <c r="G19" s="136" t="s">
        <v>35</v>
      </c>
      <c r="H19" s="140"/>
      <c r="I19" s="137"/>
      <c r="J19" s="112" t="s">
        <v>339</v>
      </c>
      <c r="K19" s="113"/>
      <c r="L19" s="141" t="s">
        <v>425</v>
      </c>
      <c r="M19" s="141"/>
      <c r="N19" s="141"/>
      <c r="O19" s="141"/>
      <c r="P19" s="141"/>
      <c r="Q19" s="45" t="s">
        <v>378</v>
      </c>
      <c r="AA19" s="44" t="str">
        <f t="shared" si="0"/>
        <v>Slips, trips on exit from pool hall, cuts to bare feet</v>
      </c>
      <c r="AB19" s="44" t="str">
        <f t="shared" si="1"/>
        <v>area to be checked, cleaned/swept as necessary from poolside to pool exit. At pool exit there will be a marshalled pre-transition area where athletes will collect their shoes before proceeding to road crossing and transition. In case of adverse weather, athletes can also walk to swim start in a jacket and store this in shoe area to wear on the walk/jog from swim exit back to Pavilion.</v>
      </c>
    </row>
    <row r="20" spans="1:28" s="46" customFormat="1" ht="76.8" customHeight="1" x14ac:dyDescent="0.3">
      <c r="A20" s="110" t="s">
        <v>152</v>
      </c>
      <c r="B20" s="110"/>
      <c r="C20" s="110"/>
      <c r="D20" s="110"/>
      <c r="E20" s="110"/>
      <c r="F20" s="110"/>
      <c r="G20" s="136" t="s">
        <v>172</v>
      </c>
      <c r="H20" s="140"/>
      <c r="I20" s="137"/>
      <c r="J20" s="112" t="s">
        <v>332</v>
      </c>
      <c r="K20" s="113"/>
      <c r="L20" s="141" t="s">
        <v>379</v>
      </c>
      <c r="M20" s="141"/>
      <c r="N20" s="141"/>
      <c r="O20" s="141"/>
      <c r="P20" s="141"/>
      <c r="Q20" s="45" t="s">
        <v>325</v>
      </c>
      <c r="AA20" s="44" t="str">
        <f t="shared" si="0"/>
        <v>Conflict with other venue users</v>
      </c>
      <c r="AB20" s="44" t="str">
        <f t="shared" si="1"/>
        <v>sole use of facility during race (private facility)</v>
      </c>
    </row>
    <row r="21" spans="1:28" s="43" customFormat="1" ht="409.6" x14ac:dyDescent="0.3">
      <c r="A21" s="114" t="s">
        <v>380</v>
      </c>
      <c r="B21" s="115"/>
      <c r="C21" s="115"/>
      <c r="D21" s="115"/>
      <c r="E21" s="115"/>
      <c r="F21" s="116"/>
      <c r="G21" s="136" t="s">
        <v>381</v>
      </c>
      <c r="H21" s="140"/>
      <c r="I21" s="137"/>
      <c r="J21" s="112" t="s">
        <v>339</v>
      </c>
      <c r="K21" s="113"/>
      <c r="L21" s="145" t="s">
        <v>457</v>
      </c>
      <c r="M21" s="146"/>
      <c r="N21" s="146"/>
      <c r="O21" s="146"/>
      <c r="P21" s="147"/>
      <c r="Q21" s="45" t="s">
        <v>421</v>
      </c>
      <c r="AA21" s="44" t="str">
        <f t="shared" si="0"/>
        <v>athletes crossing road which is open to traffic en route to transition.</v>
      </c>
      <c r="AB21" s="44" t="str">
        <f t="shared" si="1"/>
        <v>A road crossing team of 3-5 will be in place to ensure safety when each wave of swimmers is exiting the pool area and moving to transition. One marshal will operate a STOP/GO sign to indicate whether or not an athlete is permitted to cross the road at the school entrance to enter the transition area opposite. Stop/Go sign marshal will be assisted by a "catcher" who will verbally instruct each athete whether to proceed or wait so there will be audible and visible cues - the catcher will block any athlete attempting to pass the stop sign. In addition 2 marshals will be stationed at road crossing as observers, one watching in each direction. A team member will be stationed alongside the school car park with walkie talkie to send signal of approaching traffic to Stop/Go marshal. The road crossing will be amply signed from both directions and large-format Cycle Event signs will be located level with the car park so these are seen well in advance by any driver approaching from Washingpool Hill. Traffic volumes on weekend or bank holiday morning are minimal and this team arrangement of marshal and Stop/Go sign, which we have employed effectively on larger events with higher volumes of traffic. SIGNAGE TO EAST OF SCHOOL: Road Crossing Ahead / SLOW / Cycle Event (2 x Large Format signs) + walkie talkie marshal. SIGNAGE TO WEST OF SCHOOL: Road Crossing / SLOW / Race in Progress. The road crossing will be highlighted in all pre race briefings and the final pre-swim brief, it will be clear that any disobeying of race marshals in this area will lead to automatic DQ. With small swim-waves of no more than 16 athletes, course loading at pool exit and move to transition will be very low and easily manageable by the marshal team of 4+. The route to the road crossing will be narrowed in a chute using cones to create a course width of only 1-2m to ensure that the marshal team can easily stop any athlete who attempts to cross the road when traffic is approaching and STOP sign is showing. Based on use of the race venue for GO TRI duathlons over a number of years, anticipated traffic volume would be up to 10 vehicles in an hour but probably significantly less - it is expected that most athletes exiting the swim will have a clear jog to the transition area without the need to stop them, but the team will be set up to ensure that stopping athetes in this area is straightforward and fully controlled. Marshals will NOT be directed to stop the traffic but the signage and marshal presence will encourage  significant slowing of traffic from the speed limit of 30mph.</v>
      </c>
    </row>
    <row r="22" spans="1:28" s="43" customFormat="1" ht="130.80000000000001" customHeight="1" x14ac:dyDescent="0.3">
      <c r="A22" s="110"/>
      <c r="B22" s="110"/>
      <c r="C22" s="110"/>
      <c r="D22" s="110"/>
      <c r="E22" s="110"/>
      <c r="F22" s="110"/>
      <c r="G22" s="136"/>
      <c r="H22" s="140"/>
      <c r="I22" s="137"/>
      <c r="J22" s="112"/>
      <c r="K22" s="113"/>
      <c r="L22" s="141"/>
      <c r="M22" s="141"/>
      <c r="N22" s="141"/>
      <c r="O22" s="141"/>
      <c r="P22" s="141"/>
      <c r="Q22" s="45"/>
      <c r="AA22" s="44">
        <f t="shared" si="0"/>
        <v>0</v>
      </c>
      <c r="AB22" s="44">
        <f t="shared" si="1"/>
        <v>0</v>
      </c>
    </row>
    <row r="23" spans="1:28" ht="3.75" customHeight="1" x14ac:dyDescent="0.3"/>
    <row r="24" spans="1:28" s="5" customFormat="1" ht="13.5" customHeight="1" x14ac:dyDescent="0.3">
      <c r="A24" s="156" t="s">
        <v>163</v>
      </c>
      <c r="B24" s="156"/>
      <c r="C24" s="156"/>
      <c r="D24" s="156"/>
      <c r="E24" s="156"/>
      <c r="F24" s="156"/>
      <c r="G24" s="156"/>
      <c r="H24" s="156"/>
      <c r="I24" s="156"/>
      <c r="J24" s="156"/>
      <c r="K24" s="156"/>
      <c r="L24" s="156"/>
      <c r="M24" s="156"/>
      <c r="N24" s="156"/>
      <c r="O24" s="156"/>
      <c r="P24" s="156"/>
      <c r="Q24" s="156"/>
    </row>
    <row r="25" spans="1:28" s="5" customFormat="1" ht="11.4" x14ac:dyDescent="0.3">
      <c r="A25" s="7" t="s">
        <v>164</v>
      </c>
      <c r="B25" s="6"/>
      <c r="C25" s="6"/>
      <c r="D25" s="7"/>
      <c r="E25" s="7"/>
      <c r="F25" s="7"/>
      <c r="G25" s="7"/>
      <c r="H25" s="7"/>
      <c r="I25" s="7"/>
      <c r="J25" s="7"/>
      <c r="K25" s="7"/>
      <c r="L25" s="7"/>
      <c r="M25" s="7"/>
      <c r="N25" s="7"/>
      <c r="O25" s="7"/>
      <c r="P25" s="7"/>
      <c r="Q25" s="7"/>
    </row>
    <row r="26" spans="1:28" s="5" customFormat="1" ht="11.4" x14ac:dyDescent="0.3">
      <c r="A26" s="7" t="s">
        <v>165</v>
      </c>
      <c r="B26" s="6"/>
      <c r="C26" s="6"/>
      <c r="D26" s="7"/>
      <c r="E26" s="7"/>
      <c r="F26" s="7"/>
      <c r="G26" s="7"/>
      <c r="H26" s="7"/>
      <c r="I26" s="7"/>
      <c r="J26" s="7"/>
      <c r="K26" s="7"/>
      <c r="L26" s="7"/>
      <c r="M26" s="7"/>
      <c r="N26" s="7"/>
      <c r="O26" s="7"/>
      <c r="P26" s="7"/>
      <c r="Q26" s="7"/>
    </row>
    <row r="27" spans="1:28" s="5" customFormat="1" ht="11.4" x14ac:dyDescent="0.3">
      <c r="A27" s="7" t="s">
        <v>166</v>
      </c>
      <c r="B27" s="6"/>
      <c r="C27" s="6"/>
      <c r="D27" s="7"/>
      <c r="E27" s="7"/>
      <c r="F27" s="7"/>
      <c r="G27" s="7"/>
      <c r="H27" s="7"/>
      <c r="I27" s="7"/>
      <c r="J27" s="7"/>
      <c r="K27" s="7"/>
      <c r="L27" s="7"/>
      <c r="M27" s="7"/>
      <c r="N27" s="7"/>
      <c r="O27" s="7"/>
      <c r="P27" s="7"/>
      <c r="Q27" s="7"/>
    </row>
    <row r="28" spans="1:28" s="5" customFormat="1" ht="11.4" x14ac:dyDescent="0.3">
      <c r="A28" s="7" t="s">
        <v>167</v>
      </c>
      <c r="B28" s="6"/>
      <c r="C28" s="6"/>
      <c r="D28" s="7"/>
      <c r="E28" s="7"/>
      <c r="F28" s="7"/>
      <c r="G28" s="7"/>
      <c r="H28" s="7"/>
      <c r="I28" s="7"/>
      <c r="J28" s="7"/>
      <c r="K28" s="7"/>
      <c r="L28" s="7"/>
      <c r="M28" s="7"/>
      <c r="N28" s="7"/>
      <c r="O28" s="7"/>
      <c r="P28" s="7"/>
      <c r="Q28" s="7"/>
    </row>
    <row r="29" spans="1:28" s="5" customFormat="1" ht="11.4" x14ac:dyDescent="0.3">
      <c r="A29" s="7" t="s">
        <v>169</v>
      </c>
      <c r="B29" s="6"/>
      <c r="C29" s="6"/>
      <c r="D29" s="7"/>
      <c r="E29" s="7"/>
      <c r="F29" s="7"/>
      <c r="G29" s="7"/>
      <c r="H29" s="7"/>
      <c r="I29" s="7"/>
      <c r="J29" s="7"/>
      <c r="K29" s="7"/>
      <c r="L29" s="7"/>
      <c r="M29" s="7"/>
      <c r="N29" s="7"/>
      <c r="O29" s="7"/>
      <c r="P29" s="7"/>
      <c r="Q29" s="7"/>
    </row>
    <row r="30" spans="1:28" s="5" customFormat="1" ht="11.4" x14ac:dyDescent="0.3">
      <c r="A30" s="144" t="s">
        <v>168</v>
      </c>
      <c r="B30" s="144"/>
      <c r="C30" s="144"/>
      <c r="D30" s="144"/>
      <c r="E30" s="144"/>
      <c r="F30" s="144"/>
      <c r="G30" s="144"/>
      <c r="H30" s="144"/>
      <c r="I30" s="144"/>
      <c r="J30" s="144"/>
      <c r="K30" s="144"/>
      <c r="L30" s="144"/>
      <c r="M30" s="144"/>
      <c r="N30" s="144"/>
      <c r="O30" s="144"/>
      <c r="P30" s="144"/>
      <c r="Q30" s="144"/>
    </row>
    <row r="31" spans="1:28" s="5" customFormat="1" ht="11.4" x14ac:dyDescent="0.3">
      <c r="A31" s="144" t="s">
        <v>206</v>
      </c>
      <c r="B31" s="144"/>
      <c r="C31" s="144"/>
      <c r="D31" s="144"/>
      <c r="E31" s="144"/>
      <c r="F31" s="144"/>
      <c r="G31" s="144"/>
      <c r="H31" s="144"/>
      <c r="I31" s="144"/>
      <c r="J31" s="144"/>
      <c r="K31" s="144"/>
      <c r="L31" s="144"/>
      <c r="M31" s="144"/>
      <c r="N31" s="144"/>
      <c r="O31" s="144"/>
      <c r="P31" s="144"/>
      <c r="Q31" s="144"/>
    </row>
  </sheetData>
  <mergeCells count="55">
    <mergeCell ref="N7:Q7"/>
    <mergeCell ref="E7:H7"/>
    <mergeCell ref="A1:Q1"/>
    <mergeCell ref="E3:L3"/>
    <mergeCell ref="P3:Q3"/>
    <mergeCell ref="P5:Q5"/>
    <mergeCell ref="I5:L5"/>
    <mergeCell ref="A11:F11"/>
    <mergeCell ref="G11:I11"/>
    <mergeCell ref="J11:K11"/>
    <mergeCell ref="L11:Q11"/>
    <mergeCell ref="A12:F13"/>
    <mergeCell ref="G12:I13"/>
    <mergeCell ref="J12:K13"/>
    <mergeCell ref="L12:P13"/>
    <mergeCell ref="Q12:Q13"/>
    <mergeCell ref="A14:F14"/>
    <mergeCell ref="G14:I14"/>
    <mergeCell ref="J14:K14"/>
    <mergeCell ref="L14:P14"/>
    <mergeCell ref="A31:Q31"/>
    <mergeCell ref="A24:Q24"/>
    <mergeCell ref="A30:Q30"/>
    <mergeCell ref="L15:P15"/>
    <mergeCell ref="A16:F16"/>
    <mergeCell ref="G16:I16"/>
    <mergeCell ref="J16:K16"/>
    <mergeCell ref="L16:P16"/>
    <mergeCell ref="A15:F15"/>
    <mergeCell ref="G15:I15"/>
    <mergeCell ref="J15:K15"/>
    <mergeCell ref="A22:F22"/>
    <mergeCell ref="G22:I22"/>
    <mergeCell ref="J22:K22"/>
    <mergeCell ref="L22:P22"/>
    <mergeCell ref="A20:F20"/>
    <mergeCell ref="G20:I20"/>
    <mergeCell ref="J20:K20"/>
    <mergeCell ref="L20:P20"/>
    <mergeCell ref="A21:F21"/>
    <mergeCell ref="G21:I21"/>
    <mergeCell ref="J21:K21"/>
    <mergeCell ref="L21:P21"/>
    <mergeCell ref="A19:F19"/>
    <mergeCell ref="G19:I19"/>
    <mergeCell ref="J19:K19"/>
    <mergeCell ref="L19:P19"/>
    <mergeCell ref="A17:F17"/>
    <mergeCell ref="G17:I17"/>
    <mergeCell ref="J17:K17"/>
    <mergeCell ref="L17:P17"/>
    <mergeCell ref="A18:F18"/>
    <mergeCell ref="G18:I18"/>
    <mergeCell ref="J18:K18"/>
    <mergeCell ref="L18:P18"/>
  </mergeCells>
  <conditionalFormatting sqref="J14:K22">
    <cfRule type="containsText" dxfId="44" priority="1" operator="containsText" text="L">
      <formula>NOT(ISERROR(SEARCH("L",J14)))</formula>
    </cfRule>
    <cfRule type="containsText" dxfId="43" priority="2" operator="containsText" text="M">
      <formula>NOT(ISERROR(SEARCH("M",J14)))</formula>
    </cfRule>
    <cfRule type="containsText" dxfId="42" priority="3" operator="containsText" text="H">
      <formula>NOT(ISERROR(SEARCH("H",J14)))</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 Options'!$C$1:$C$3</xm:f>
          </x14:formula1>
          <xm:sqref>N7:Q7</xm:sqref>
        </x14:dataValidation>
        <x14:dataValidation type="list" allowBlank="1" showInputMessage="1" showErrorMessage="1" xr:uid="{00000000-0002-0000-0500-000001000000}">
          <x14:formula1>
            <xm:f>'Dropdown Options'!$E$1:$E$6</xm:f>
          </x14:formula1>
          <xm:sqref>J14:K22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4EC1E0"/>
  </sheetPr>
  <dimension ref="A1:Z88"/>
  <sheetViews>
    <sheetView topLeftCell="A22" zoomScaleNormal="100" zoomScaleSheetLayoutView="100" workbookViewId="0">
      <selection activeCell="T22" sqref="T1:W1048576"/>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5" width="10" style="2" customWidth="1"/>
    <col min="16" max="16" width="10" style="4" customWidth="1"/>
    <col min="17"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4" s="11" customFormat="1" ht="21" customHeight="1" x14ac:dyDescent="0.3">
      <c r="A1" s="71" t="s">
        <v>110</v>
      </c>
      <c r="B1" s="71"/>
      <c r="C1" s="71"/>
      <c r="D1" s="71"/>
      <c r="E1" s="71"/>
      <c r="F1" s="71"/>
      <c r="G1" s="71"/>
      <c r="H1" s="71"/>
      <c r="I1" s="71"/>
      <c r="J1" s="71"/>
      <c r="K1" s="71"/>
      <c r="L1" s="71"/>
      <c r="M1" s="71"/>
      <c r="N1" s="71"/>
      <c r="O1" s="71"/>
      <c r="P1" s="71"/>
      <c r="Q1" s="71"/>
      <c r="R1" s="104"/>
    </row>
    <row r="2" spans="1:24" ht="3.75" customHeight="1" x14ac:dyDescent="0.3"/>
    <row r="3" spans="1:24" s="43" customFormat="1" ht="13.5" customHeight="1" x14ac:dyDescent="0.3">
      <c r="A3" s="55" t="s">
        <v>301</v>
      </c>
      <c r="B3" s="2"/>
      <c r="C3" s="2"/>
      <c r="D3" s="2"/>
      <c r="E3" s="2"/>
      <c r="F3" s="2"/>
      <c r="G3" s="2"/>
      <c r="H3" s="2"/>
      <c r="I3" s="2"/>
      <c r="J3" s="2"/>
      <c r="K3" s="2"/>
      <c r="L3" s="2"/>
      <c r="M3" s="2"/>
      <c r="N3" s="2"/>
      <c r="O3" s="2"/>
      <c r="P3" s="2"/>
      <c r="Q3" s="2"/>
      <c r="R3" s="2"/>
      <c r="W3" s="44"/>
      <c r="X3" s="44"/>
    </row>
    <row r="4" spans="1:24" s="5" customFormat="1" x14ac:dyDescent="0.3">
      <c r="A4" s="28" t="s">
        <v>304</v>
      </c>
      <c r="B4" s="6"/>
      <c r="C4" s="6"/>
      <c r="D4" s="7"/>
      <c r="E4" s="7"/>
      <c r="F4" s="7"/>
      <c r="G4" s="7"/>
      <c r="H4" s="7"/>
      <c r="I4" s="7"/>
      <c r="J4" s="7"/>
      <c r="K4" s="7"/>
      <c r="L4" s="7"/>
      <c r="M4" s="7"/>
      <c r="N4" s="7"/>
      <c r="O4" s="7"/>
      <c r="P4" s="6"/>
      <c r="Q4" s="7"/>
      <c r="R4" s="7"/>
    </row>
    <row r="5" spans="1:24" ht="3.75" customHeight="1" x14ac:dyDescent="0.3"/>
    <row r="6" spans="1:24" x14ac:dyDescent="0.3">
      <c r="A6" s="142" t="s">
        <v>48</v>
      </c>
      <c r="B6" s="142"/>
      <c r="C6" s="142"/>
      <c r="D6" s="142"/>
      <c r="E6" s="142"/>
      <c r="F6" s="142"/>
      <c r="G6" s="142"/>
      <c r="H6" s="142"/>
      <c r="I6" s="142"/>
      <c r="J6" s="142"/>
      <c r="K6" s="142"/>
      <c r="L6" s="142"/>
    </row>
    <row r="7" spans="1:24" s="8" customFormat="1" ht="45" customHeight="1" x14ac:dyDescent="0.3">
      <c r="A7" s="148"/>
      <c r="B7" s="148"/>
      <c r="C7" s="148"/>
      <c r="D7" s="148"/>
      <c r="E7" s="148"/>
      <c r="F7" s="148"/>
      <c r="G7" s="148"/>
      <c r="H7" s="148"/>
      <c r="I7" s="148"/>
      <c r="J7" s="148"/>
      <c r="K7" s="148"/>
      <c r="L7" s="148"/>
      <c r="M7" s="148"/>
      <c r="N7" s="148"/>
      <c r="O7" s="148"/>
      <c r="P7" s="148"/>
      <c r="Q7" s="148"/>
      <c r="R7" s="148"/>
    </row>
    <row r="8" spans="1:24" ht="3.75" customHeight="1" x14ac:dyDescent="0.3"/>
    <row r="9" spans="1:24" x14ac:dyDescent="0.3">
      <c r="A9" s="2" t="s">
        <v>299</v>
      </c>
      <c r="P9" s="2"/>
    </row>
    <row r="10" spans="1:24" ht="3.75" customHeight="1" x14ac:dyDescent="0.3"/>
    <row r="11" spans="1:24" x14ac:dyDescent="0.3">
      <c r="A11" s="102" t="s">
        <v>232</v>
      </c>
      <c r="B11" s="102"/>
      <c r="C11" s="102"/>
      <c r="D11" s="102"/>
      <c r="E11" s="102"/>
      <c r="F11" s="102"/>
      <c r="G11" s="102" t="s">
        <v>14</v>
      </c>
      <c r="H11" s="102"/>
      <c r="I11" s="102"/>
      <c r="J11" s="102" t="s">
        <v>31</v>
      </c>
      <c r="K11" s="102"/>
      <c r="L11" s="102" t="s">
        <v>33</v>
      </c>
      <c r="M11" s="102"/>
      <c r="N11" s="102"/>
      <c r="O11" s="102"/>
      <c r="P11" s="102"/>
      <c r="Q11" s="102"/>
      <c r="R11" s="102"/>
    </row>
    <row r="12" spans="1:24" ht="31.5" customHeight="1" x14ac:dyDescent="0.3">
      <c r="A12" s="97" t="s">
        <v>233</v>
      </c>
      <c r="B12" s="97"/>
      <c r="C12" s="97"/>
      <c r="D12" s="97"/>
      <c r="E12" s="97"/>
      <c r="F12" s="97"/>
      <c r="G12" s="128" t="s">
        <v>122</v>
      </c>
      <c r="H12" s="128"/>
      <c r="I12" s="128"/>
      <c r="J12" s="128" t="s">
        <v>38</v>
      </c>
      <c r="K12" s="128"/>
      <c r="L12" s="132" t="s">
        <v>315</v>
      </c>
      <c r="M12" s="132"/>
      <c r="N12" s="132"/>
      <c r="O12" s="132"/>
      <c r="P12" s="132"/>
      <c r="Q12" s="132"/>
      <c r="R12" s="36" t="s">
        <v>75</v>
      </c>
    </row>
    <row r="13" spans="1:24" s="46" customFormat="1" ht="36" x14ac:dyDescent="0.3">
      <c r="A13" s="110" t="s">
        <v>179</v>
      </c>
      <c r="B13" s="110"/>
      <c r="C13" s="110"/>
      <c r="D13" s="110"/>
      <c r="E13" s="110"/>
      <c r="F13" s="110"/>
      <c r="G13" s="111" t="s">
        <v>76</v>
      </c>
      <c r="H13" s="111"/>
      <c r="I13" s="111"/>
      <c r="J13" s="112"/>
      <c r="K13" s="113"/>
      <c r="L13" s="114" t="s">
        <v>92</v>
      </c>
      <c r="M13" s="115"/>
      <c r="N13" s="115"/>
      <c r="O13" s="115"/>
      <c r="P13" s="115"/>
      <c r="Q13" s="116"/>
      <c r="R13" s="47"/>
      <c r="W13" s="44" t="str">
        <f>A13</f>
        <v>Conflict with other users - pedestrians, non-event runners/cyclists</v>
      </c>
      <c r="X13" s="44" t="str">
        <f>L13</f>
        <v>All required agencies, landowners and stakeholders along route notified. Advance notification signage displayed as agencies require. Run course to be clearly signed for awareness of other users.</v>
      </c>
    </row>
    <row r="14" spans="1:24" s="43" customFormat="1" ht="24" x14ac:dyDescent="0.3">
      <c r="A14" s="110" t="s">
        <v>78</v>
      </c>
      <c r="B14" s="110"/>
      <c r="C14" s="110"/>
      <c r="D14" s="110"/>
      <c r="E14" s="110"/>
      <c r="F14" s="110"/>
      <c r="G14" s="111" t="s">
        <v>177</v>
      </c>
      <c r="H14" s="111"/>
      <c r="I14" s="111"/>
      <c r="J14" s="112"/>
      <c r="K14" s="113"/>
      <c r="L14" s="114" t="s">
        <v>93</v>
      </c>
      <c r="M14" s="115"/>
      <c r="N14" s="115"/>
      <c r="O14" s="115"/>
      <c r="P14" s="115"/>
      <c r="Q14" s="116"/>
      <c r="R14" s="47"/>
      <c r="W14" s="44" t="str">
        <f t="shared" ref="W14:W17" si="0">A14</f>
        <v>Competitors unfamiliar with route</v>
      </c>
      <c r="X14" s="44" t="str">
        <f t="shared" ref="X14:X17" si="1">L14</f>
        <v>Run route to be made available to competitors in advance. Run course to be clearly signed for competitors and key points identified in pre-race briefing.</v>
      </c>
    </row>
    <row r="15" spans="1:24" s="43" customFormat="1" ht="36" x14ac:dyDescent="0.3">
      <c r="A15" s="110" t="s">
        <v>80</v>
      </c>
      <c r="B15" s="110"/>
      <c r="C15" s="110"/>
      <c r="D15" s="110"/>
      <c r="E15" s="110"/>
      <c r="F15" s="110"/>
      <c r="G15" s="111" t="s">
        <v>178</v>
      </c>
      <c r="H15" s="111"/>
      <c r="I15" s="111"/>
      <c r="J15" s="112"/>
      <c r="K15" s="113"/>
      <c r="L15" s="114" t="s">
        <v>271</v>
      </c>
      <c r="M15" s="115"/>
      <c r="N15" s="115"/>
      <c r="O15" s="115"/>
      <c r="P15" s="115"/>
      <c r="Q15" s="116"/>
      <c r="R15" s="47"/>
      <c r="W15" s="44" t="str">
        <f t="shared" si="0"/>
        <v>Marshals on course</v>
      </c>
      <c r="X15" s="44" t="str">
        <f t="shared" si="1"/>
        <v>Marshals to be briefed before being stationed on course. Marshals to wear hi-viz clothing and have radio/phone contact with event HQ. Marshals to be provided with whistles and flags where required.</v>
      </c>
    </row>
    <row r="16" spans="1:24" s="43" customFormat="1" ht="27" customHeight="1" x14ac:dyDescent="0.3">
      <c r="A16" s="110"/>
      <c r="B16" s="110"/>
      <c r="C16" s="110"/>
      <c r="D16" s="110"/>
      <c r="E16" s="110"/>
      <c r="F16" s="110"/>
      <c r="G16" s="111"/>
      <c r="H16" s="111"/>
      <c r="I16" s="111"/>
      <c r="J16" s="112"/>
      <c r="K16" s="113"/>
      <c r="L16" s="114"/>
      <c r="M16" s="115"/>
      <c r="N16" s="115"/>
      <c r="O16" s="115"/>
      <c r="P16" s="115"/>
      <c r="Q16" s="116"/>
      <c r="R16" s="47"/>
      <c r="W16" s="44">
        <f t="shared" si="0"/>
        <v>0</v>
      </c>
      <c r="X16" s="44">
        <f t="shared" si="1"/>
        <v>0</v>
      </c>
    </row>
    <row r="17" spans="1:26" s="43" customFormat="1" ht="27" customHeight="1" x14ac:dyDescent="0.3">
      <c r="A17" s="110"/>
      <c r="B17" s="110"/>
      <c r="C17" s="110"/>
      <c r="D17" s="110"/>
      <c r="E17" s="110"/>
      <c r="F17" s="110"/>
      <c r="G17" s="111"/>
      <c r="H17" s="111"/>
      <c r="I17" s="111"/>
      <c r="J17" s="112"/>
      <c r="K17" s="113"/>
      <c r="L17" s="114"/>
      <c r="M17" s="115"/>
      <c r="N17" s="115"/>
      <c r="O17" s="115"/>
      <c r="P17" s="115"/>
      <c r="Q17" s="116"/>
      <c r="R17" s="47"/>
      <c r="W17" s="44">
        <f t="shared" si="0"/>
        <v>0</v>
      </c>
      <c r="X17" s="44">
        <f t="shared" si="1"/>
        <v>0</v>
      </c>
    </row>
    <row r="18" spans="1:26" x14ac:dyDescent="0.3">
      <c r="W18" s="44"/>
      <c r="X18" s="44"/>
      <c r="Y18" s="43"/>
      <c r="Z18" s="43"/>
    </row>
    <row r="19" spans="1:26" x14ac:dyDescent="0.3">
      <c r="A19" s="2" t="s">
        <v>256</v>
      </c>
    </row>
    <row r="20" spans="1:26" ht="3.75" customHeight="1" x14ac:dyDescent="0.3"/>
    <row r="21" spans="1:26" s="5" customFormat="1" ht="13.5" customHeight="1" x14ac:dyDescent="0.3">
      <c r="A21" s="149" t="s">
        <v>302</v>
      </c>
      <c r="B21" s="149"/>
      <c r="C21" s="149"/>
      <c r="D21" s="149"/>
      <c r="E21" s="149"/>
      <c r="F21" s="149"/>
      <c r="G21" s="149"/>
      <c r="H21" s="149"/>
      <c r="I21" s="149"/>
      <c r="J21" s="149"/>
      <c r="K21" s="149"/>
      <c r="L21" s="149"/>
      <c r="M21" s="149"/>
      <c r="N21" s="149"/>
      <c r="O21" s="149"/>
      <c r="P21" s="149"/>
      <c r="Q21" s="149"/>
      <c r="R21" s="149"/>
    </row>
    <row r="22" spans="1:26" s="5" customFormat="1" ht="11.4" x14ac:dyDescent="0.3">
      <c r="A22" s="7" t="s">
        <v>105</v>
      </c>
      <c r="B22" s="6"/>
      <c r="C22" s="6"/>
      <c r="D22" s="7"/>
      <c r="E22" s="7"/>
      <c r="F22" s="7"/>
      <c r="G22" s="7"/>
      <c r="H22" s="7"/>
      <c r="I22" s="7"/>
      <c r="J22" s="7"/>
      <c r="K22" s="7"/>
      <c r="L22" s="7"/>
      <c r="M22" s="7"/>
      <c r="N22" s="7"/>
      <c r="O22" s="7"/>
      <c r="P22" s="6"/>
      <c r="Q22" s="7"/>
      <c r="R22" s="7"/>
    </row>
    <row r="23" spans="1:26" s="5" customFormat="1" ht="11.4" x14ac:dyDescent="0.3">
      <c r="A23" s="7" t="s">
        <v>43</v>
      </c>
      <c r="B23" s="6"/>
      <c r="C23" s="6"/>
      <c r="D23" s="7"/>
      <c r="E23" s="7"/>
      <c r="F23" s="7"/>
      <c r="G23" s="7"/>
      <c r="H23" s="7"/>
      <c r="I23" s="7"/>
      <c r="J23" s="7"/>
      <c r="K23" s="7"/>
      <c r="L23" s="7"/>
      <c r="M23" s="7"/>
      <c r="N23" s="7"/>
      <c r="O23" s="7"/>
      <c r="P23" s="6"/>
      <c r="Q23" s="7"/>
      <c r="R23" s="7"/>
    </row>
    <row r="24" spans="1:26" s="5" customFormat="1" ht="11.4" x14ac:dyDescent="0.3">
      <c r="A24" s="7" t="s">
        <v>40</v>
      </c>
      <c r="B24" s="6"/>
      <c r="C24" s="6"/>
      <c r="D24" s="7"/>
      <c r="E24" s="7"/>
      <c r="F24" s="7"/>
      <c r="G24" s="7"/>
      <c r="H24" s="7"/>
      <c r="I24" s="7"/>
      <c r="J24" s="7"/>
      <c r="K24" s="7"/>
      <c r="L24" s="7"/>
      <c r="M24" s="7"/>
      <c r="N24" s="7"/>
      <c r="O24" s="7"/>
      <c r="P24" s="6"/>
      <c r="Q24" s="7"/>
      <c r="R24" s="7"/>
    </row>
    <row r="25" spans="1:26" s="5" customFormat="1" ht="11.4" x14ac:dyDescent="0.3">
      <c r="A25" s="7" t="s">
        <v>41</v>
      </c>
      <c r="B25" s="6"/>
      <c r="C25" s="6"/>
      <c r="D25" s="7"/>
      <c r="E25" s="7"/>
      <c r="F25" s="7"/>
      <c r="G25" s="7"/>
      <c r="H25" s="7"/>
      <c r="I25" s="7"/>
      <c r="J25" s="7"/>
      <c r="K25" s="7"/>
      <c r="L25" s="7"/>
      <c r="M25" s="7"/>
      <c r="N25" s="7"/>
      <c r="O25" s="7"/>
      <c r="P25" s="6"/>
      <c r="Q25" s="7"/>
      <c r="R25" s="7"/>
    </row>
    <row r="26" spans="1:26" s="5" customFormat="1" ht="11.4" x14ac:dyDescent="0.3">
      <c r="A26" s="7" t="s">
        <v>45</v>
      </c>
      <c r="B26" s="6"/>
      <c r="C26" s="6"/>
      <c r="D26" s="7"/>
      <c r="E26" s="7"/>
      <c r="F26" s="7"/>
      <c r="G26" s="7"/>
      <c r="H26" s="7"/>
      <c r="I26" s="7"/>
      <c r="J26" s="7"/>
      <c r="K26" s="7"/>
      <c r="L26" s="7"/>
      <c r="M26" s="7"/>
      <c r="N26" s="7"/>
      <c r="O26" s="7"/>
      <c r="P26" s="6"/>
      <c r="Q26" s="7"/>
      <c r="R26" s="7"/>
    </row>
    <row r="27" spans="1:26" s="5" customFormat="1" ht="11.4" x14ac:dyDescent="0.3">
      <c r="A27" s="7" t="s">
        <v>46</v>
      </c>
      <c r="B27" s="6"/>
      <c r="C27" s="6"/>
      <c r="D27" s="7"/>
      <c r="E27" s="7"/>
      <c r="F27" s="7"/>
      <c r="G27" s="7"/>
      <c r="H27" s="7"/>
      <c r="I27" s="7"/>
      <c r="J27" s="7"/>
      <c r="K27" s="7"/>
      <c r="L27" s="7"/>
      <c r="M27" s="7"/>
      <c r="N27" s="7"/>
      <c r="O27" s="7"/>
      <c r="P27" s="6"/>
      <c r="Q27" s="7"/>
      <c r="R27" s="7"/>
    </row>
    <row r="28" spans="1:26" s="5" customFormat="1" ht="11.4" x14ac:dyDescent="0.3">
      <c r="A28" s="7" t="s">
        <v>19</v>
      </c>
      <c r="B28" s="6"/>
      <c r="C28" s="6"/>
      <c r="D28" s="7"/>
      <c r="E28" s="7"/>
      <c r="F28" s="7"/>
      <c r="G28" s="7"/>
      <c r="H28" s="7"/>
      <c r="I28" s="7"/>
      <c r="J28" s="7"/>
      <c r="K28" s="7"/>
      <c r="L28" s="7"/>
      <c r="M28" s="7"/>
      <c r="N28" s="7"/>
      <c r="O28" s="7"/>
      <c r="P28" s="6"/>
      <c r="Q28" s="7"/>
      <c r="R28" s="7"/>
    </row>
    <row r="29" spans="1:26" ht="3.75" customHeight="1" x14ac:dyDescent="0.3"/>
    <row r="30" spans="1:26" s="5" customFormat="1" ht="11.4" x14ac:dyDescent="0.3">
      <c r="A30" s="54" t="s">
        <v>21</v>
      </c>
      <c r="B30" s="6"/>
      <c r="C30" s="6"/>
      <c r="D30" s="7"/>
      <c r="E30" s="7"/>
      <c r="F30" s="7"/>
      <c r="G30" s="7"/>
      <c r="H30" s="7"/>
      <c r="I30" s="7"/>
      <c r="J30" s="7"/>
      <c r="K30" s="7"/>
      <c r="L30" s="7"/>
      <c r="M30" s="7"/>
      <c r="N30" s="7"/>
      <c r="O30" s="7"/>
      <c r="P30" s="6"/>
      <c r="Q30" s="7"/>
      <c r="R30" s="7"/>
    </row>
    <row r="31" spans="1:26" s="5" customFormat="1" ht="11.4" x14ac:dyDescent="0.3">
      <c r="A31" s="7" t="s">
        <v>47</v>
      </c>
      <c r="B31" s="6"/>
      <c r="C31" s="6"/>
      <c r="D31" s="7"/>
      <c r="E31" s="7"/>
      <c r="F31" s="7"/>
      <c r="G31" s="7"/>
      <c r="H31" s="7"/>
      <c r="I31" s="7"/>
      <c r="J31" s="7"/>
      <c r="K31" s="7"/>
      <c r="L31" s="7"/>
      <c r="M31" s="7"/>
      <c r="N31" s="7"/>
      <c r="O31" s="7"/>
      <c r="P31" s="6"/>
      <c r="Q31" s="7"/>
      <c r="R31" s="7"/>
    </row>
    <row r="32" spans="1:26" s="5" customFormat="1" ht="11.4" x14ac:dyDescent="0.3">
      <c r="A32" s="7" t="s">
        <v>104</v>
      </c>
      <c r="B32" s="6"/>
      <c r="C32" s="6"/>
      <c r="D32" s="7"/>
      <c r="E32" s="7"/>
      <c r="F32" s="7"/>
      <c r="G32" s="7"/>
      <c r="H32" s="7"/>
      <c r="I32" s="7"/>
      <c r="J32" s="7"/>
      <c r="K32" s="7"/>
      <c r="L32" s="7"/>
      <c r="M32" s="7"/>
      <c r="N32" s="7"/>
      <c r="O32" s="7"/>
      <c r="P32" s="6"/>
      <c r="Q32" s="7"/>
      <c r="R32" s="7"/>
    </row>
    <row r="33" spans="1:26" s="5" customFormat="1" ht="11.4" x14ac:dyDescent="0.3">
      <c r="A33" s="7" t="s">
        <v>24</v>
      </c>
      <c r="B33" s="6"/>
      <c r="C33" s="6"/>
      <c r="D33" s="7"/>
      <c r="E33" s="7"/>
      <c r="F33" s="7"/>
      <c r="G33" s="7"/>
      <c r="H33" s="7"/>
      <c r="I33" s="7"/>
      <c r="J33" s="7"/>
      <c r="K33" s="7"/>
      <c r="L33" s="7"/>
      <c r="M33" s="7"/>
      <c r="N33" s="7"/>
      <c r="O33" s="7"/>
      <c r="P33" s="6"/>
      <c r="Q33" s="7"/>
      <c r="R33" s="7"/>
    </row>
    <row r="34" spans="1:26" ht="3.75" customHeight="1" x14ac:dyDescent="0.3">
      <c r="W34" s="5"/>
      <c r="X34" s="5"/>
      <c r="Y34" s="5"/>
      <c r="Z34" s="5"/>
    </row>
    <row r="35" spans="1:26" ht="15" customHeight="1" x14ac:dyDescent="0.3">
      <c r="A35" s="102" t="s">
        <v>232</v>
      </c>
      <c r="B35" s="102"/>
      <c r="C35" s="102"/>
      <c r="D35" s="102"/>
      <c r="E35" s="102"/>
      <c r="F35" s="102"/>
      <c r="G35" s="102"/>
      <c r="H35" s="102"/>
      <c r="I35" s="102" t="s">
        <v>14</v>
      </c>
      <c r="J35" s="102"/>
      <c r="K35" s="101" t="s">
        <v>69</v>
      </c>
      <c r="L35" s="101"/>
      <c r="M35" s="102" t="s">
        <v>33</v>
      </c>
      <c r="N35" s="102"/>
      <c r="O35" s="102"/>
      <c r="P35" s="102"/>
      <c r="Q35" s="102"/>
      <c r="R35" s="102"/>
    </row>
    <row r="36" spans="1:26" ht="15" customHeight="1" x14ac:dyDescent="0.3">
      <c r="A36" s="163" t="s">
        <v>27</v>
      </c>
      <c r="B36" s="164" t="s">
        <v>68</v>
      </c>
      <c r="C36" s="128" t="s">
        <v>250</v>
      </c>
      <c r="D36" s="128" t="s">
        <v>28</v>
      </c>
      <c r="E36" s="165" t="s">
        <v>253</v>
      </c>
      <c r="F36" s="166"/>
      <c r="G36" s="166"/>
      <c r="H36" s="166"/>
      <c r="I36" s="128" t="s">
        <v>26</v>
      </c>
      <c r="J36" s="128"/>
      <c r="K36" s="128" t="s">
        <v>38</v>
      </c>
      <c r="L36" s="128"/>
      <c r="M36" s="132" t="s">
        <v>306</v>
      </c>
      <c r="N36" s="132"/>
      <c r="O36" s="132"/>
      <c r="P36" s="29" t="s">
        <v>30</v>
      </c>
      <c r="Q36" s="102" t="s">
        <v>29</v>
      </c>
      <c r="R36" s="102"/>
    </row>
    <row r="37" spans="1:26" ht="31.5" customHeight="1" x14ac:dyDescent="0.3">
      <c r="A37" s="163"/>
      <c r="B37" s="164"/>
      <c r="C37" s="128"/>
      <c r="D37" s="128"/>
      <c r="E37" s="166"/>
      <c r="F37" s="166"/>
      <c r="G37" s="166"/>
      <c r="H37" s="166"/>
      <c r="I37" s="128"/>
      <c r="J37" s="128"/>
      <c r="K37" s="128"/>
      <c r="L37" s="128"/>
      <c r="M37" s="132"/>
      <c r="N37" s="132"/>
      <c r="O37" s="132"/>
      <c r="P37" s="26" t="s">
        <v>34</v>
      </c>
      <c r="Q37" s="27" t="s">
        <v>49</v>
      </c>
      <c r="R37" s="27" t="s">
        <v>39</v>
      </c>
    </row>
    <row r="38" spans="1:26" s="8" customFormat="1" ht="36" customHeight="1" x14ac:dyDescent="0.3">
      <c r="A38" s="14">
        <v>1</v>
      </c>
      <c r="B38" s="39"/>
      <c r="C38" s="40"/>
      <c r="D38" s="41"/>
      <c r="E38" s="167"/>
      <c r="F38" s="167"/>
      <c r="G38" s="167"/>
      <c r="H38" s="167"/>
      <c r="I38" s="168"/>
      <c r="J38" s="168"/>
      <c r="K38" s="169"/>
      <c r="L38" s="170"/>
      <c r="M38" s="171"/>
      <c r="N38" s="172"/>
      <c r="O38" s="173"/>
      <c r="P38" s="42"/>
      <c r="Q38" s="42"/>
      <c r="R38" s="42"/>
      <c r="W38" s="2"/>
      <c r="X38" s="2"/>
      <c r="Y38" s="44">
        <f>E38</f>
        <v>0</v>
      </c>
      <c r="Z38" s="44">
        <f>M38</f>
        <v>0</v>
      </c>
    </row>
    <row r="39" spans="1:26" s="8" customFormat="1" ht="36" customHeight="1" x14ac:dyDescent="0.3">
      <c r="A39" s="14">
        <f t="shared" ref="A39:A51" si="2">A38+1</f>
        <v>2</v>
      </c>
      <c r="B39" s="39"/>
      <c r="C39" s="40"/>
      <c r="D39" s="41"/>
      <c r="E39" s="167"/>
      <c r="F39" s="167"/>
      <c r="G39" s="167"/>
      <c r="H39" s="167"/>
      <c r="I39" s="168"/>
      <c r="J39" s="168"/>
      <c r="K39" s="169"/>
      <c r="L39" s="170"/>
      <c r="M39" s="171"/>
      <c r="N39" s="172"/>
      <c r="O39" s="173"/>
      <c r="P39" s="42"/>
      <c r="Q39" s="42"/>
      <c r="R39" s="42"/>
      <c r="W39" s="43"/>
      <c r="X39" s="43"/>
      <c r="Y39" s="44">
        <f>E39</f>
        <v>0</v>
      </c>
      <c r="Z39" s="44">
        <f>M39</f>
        <v>0</v>
      </c>
    </row>
    <row r="40" spans="1:26" s="8" customFormat="1" ht="36" customHeight="1" x14ac:dyDescent="0.3">
      <c r="A40" s="14">
        <f t="shared" si="2"/>
        <v>3</v>
      </c>
      <c r="B40" s="39"/>
      <c r="C40" s="40"/>
      <c r="D40" s="41"/>
      <c r="E40" s="167"/>
      <c r="F40" s="167"/>
      <c r="G40" s="167"/>
      <c r="H40" s="167"/>
      <c r="I40" s="168"/>
      <c r="J40" s="168"/>
      <c r="K40" s="169"/>
      <c r="L40" s="170"/>
      <c r="M40" s="171"/>
      <c r="N40" s="172"/>
      <c r="O40" s="173"/>
      <c r="P40" s="42"/>
      <c r="Q40" s="42"/>
      <c r="R40" s="42"/>
      <c r="W40" s="43"/>
      <c r="X40" s="43"/>
      <c r="Y40" s="44">
        <f t="shared" ref="Y40:Y52" si="3">E40</f>
        <v>0</v>
      </c>
      <c r="Z40" s="44">
        <f t="shared" ref="Z40:Z52" si="4">M40</f>
        <v>0</v>
      </c>
    </row>
    <row r="41" spans="1:26" s="8" customFormat="1" ht="36" customHeight="1" x14ac:dyDescent="0.3">
      <c r="A41" s="14">
        <f t="shared" si="2"/>
        <v>4</v>
      </c>
      <c r="B41" s="39"/>
      <c r="C41" s="40"/>
      <c r="D41" s="41"/>
      <c r="E41" s="167"/>
      <c r="F41" s="167"/>
      <c r="G41" s="167"/>
      <c r="H41" s="167"/>
      <c r="I41" s="168"/>
      <c r="J41" s="168"/>
      <c r="K41" s="169"/>
      <c r="L41" s="170"/>
      <c r="M41" s="171"/>
      <c r="N41" s="172"/>
      <c r="O41" s="173"/>
      <c r="P41" s="42"/>
      <c r="Q41" s="42"/>
      <c r="R41" s="42"/>
      <c r="W41" s="43"/>
      <c r="X41" s="43"/>
      <c r="Y41" s="44">
        <f t="shared" si="3"/>
        <v>0</v>
      </c>
      <c r="Z41" s="44">
        <f t="shared" si="4"/>
        <v>0</v>
      </c>
    </row>
    <row r="42" spans="1:26" s="8" customFormat="1" ht="36" customHeight="1" x14ac:dyDescent="0.3">
      <c r="A42" s="14">
        <f t="shared" si="2"/>
        <v>5</v>
      </c>
      <c r="B42" s="39"/>
      <c r="C42" s="40"/>
      <c r="D42" s="41"/>
      <c r="E42" s="167"/>
      <c r="F42" s="167"/>
      <c r="G42" s="167"/>
      <c r="H42" s="167"/>
      <c r="I42" s="168"/>
      <c r="J42" s="168"/>
      <c r="K42" s="169"/>
      <c r="L42" s="170"/>
      <c r="M42" s="171"/>
      <c r="N42" s="172"/>
      <c r="O42" s="173"/>
      <c r="P42" s="42"/>
      <c r="Q42" s="42"/>
      <c r="R42" s="42"/>
      <c r="W42" s="43"/>
      <c r="X42" s="43"/>
      <c r="Y42" s="44">
        <f t="shared" si="3"/>
        <v>0</v>
      </c>
      <c r="Z42" s="44">
        <f t="shared" si="4"/>
        <v>0</v>
      </c>
    </row>
    <row r="43" spans="1:26" s="8" customFormat="1" ht="36" customHeight="1" x14ac:dyDescent="0.3">
      <c r="A43" s="14">
        <f t="shared" si="2"/>
        <v>6</v>
      </c>
      <c r="B43" s="39"/>
      <c r="C43" s="40"/>
      <c r="D43" s="41"/>
      <c r="E43" s="167"/>
      <c r="F43" s="167"/>
      <c r="G43" s="167"/>
      <c r="H43" s="167"/>
      <c r="I43" s="168"/>
      <c r="J43" s="168"/>
      <c r="K43" s="169"/>
      <c r="L43" s="170"/>
      <c r="M43" s="171"/>
      <c r="N43" s="172"/>
      <c r="O43" s="173"/>
      <c r="P43" s="42"/>
      <c r="Q43" s="42"/>
      <c r="R43" s="42"/>
      <c r="W43" s="43"/>
      <c r="X43" s="43"/>
      <c r="Y43" s="44">
        <f t="shared" si="3"/>
        <v>0</v>
      </c>
      <c r="Z43" s="44">
        <f t="shared" si="4"/>
        <v>0</v>
      </c>
    </row>
    <row r="44" spans="1:26" s="8" customFormat="1" ht="36" customHeight="1" x14ac:dyDescent="0.3">
      <c r="A44" s="14">
        <f t="shared" si="2"/>
        <v>7</v>
      </c>
      <c r="B44" s="39"/>
      <c r="C44" s="40"/>
      <c r="D44" s="41"/>
      <c r="E44" s="167"/>
      <c r="F44" s="167"/>
      <c r="G44" s="167"/>
      <c r="H44" s="167"/>
      <c r="I44" s="168"/>
      <c r="J44" s="168"/>
      <c r="K44" s="169"/>
      <c r="L44" s="170"/>
      <c r="M44" s="171"/>
      <c r="N44" s="172"/>
      <c r="O44" s="173"/>
      <c r="P44" s="42"/>
      <c r="Q44" s="42"/>
      <c r="R44" s="42"/>
      <c r="W44" s="43"/>
      <c r="X44" s="43"/>
      <c r="Y44" s="44">
        <f t="shared" si="3"/>
        <v>0</v>
      </c>
      <c r="Z44" s="44">
        <f t="shared" si="4"/>
        <v>0</v>
      </c>
    </row>
    <row r="45" spans="1:26" s="8" customFormat="1" ht="36" customHeight="1" x14ac:dyDescent="0.3">
      <c r="A45" s="14">
        <f t="shared" si="2"/>
        <v>8</v>
      </c>
      <c r="B45" s="39"/>
      <c r="C45" s="40"/>
      <c r="D45" s="41"/>
      <c r="E45" s="167"/>
      <c r="F45" s="167"/>
      <c r="G45" s="167"/>
      <c r="H45" s="167"/>
      <c r="I45" s="168"/>
      <c r="J45" s="168"/>
      <c r="K45" s="169"/>
      <c r="L45" s="170"/>
      <c r="M45" s="171"/>
      <c r="N45" s="172"/>
      <c r="O45" s="173"/>
      <c r="P45" s="42"/>
      <c r="Q45" s="42"/>
      <c r="R45" s="42"/>
      <c r="W45" s="43"/>
      <c r="X45" s="43"/>
      <c r="Y45" s="44">
        <f t="shared" si="3"/>
        <v>0</v>
      </c>
      <c r="Z45" s="44">
        <f t="shared" si="4"/>
        <v>0</v>
      </c>
    </row>
    <row r="46" spans="1:26" ht="36" customHeight="1" x14ac:dyDescent="0.3">
      <c r="A46" s="14">
        <f t="shared" si="2"/>
        <v>9</v>
      </c>
      <c r="B46" s="39"/>
      <c r="C46" s="40"/>
      <c r="D46" s="41"/>
      <c r="E46" s="167"/>
      <c r="F46" s="167"/>
      <c r="G46" s="167"/>
      <c r="H46" s="167"/>
      <c r="I46" s="168"/>
      <c r="J46" s="168"/>
      <c r="K46" s="169"/>
      <c r="L46" s="170"/>
      <c r="M46" s="171"/>
      <c r="N46" s="172"/>
      <c r="O46" s="173"/>
      <c r="P46" s="42"/>
      <c r="Q46" s="42"/>
      <c r="R46" s="42"/>
      <c r="W46" s="43"/>
      <c r="X46" s="43"/>
      <c r="Y46" s="44">
        <f t="shared" si="3"/>
        <v>0</v>
      </c>
      <c r="Z46" s="44">
        <f t="shared" si="4"/>
        <v>0</v>
      </c>
    </row>
    <row r="47" spans="1:26" ht="36" customHeight="1" x14ac:dyDescent="0.3">
      <c r="A47" s="14">
        <f t="shared" si="2"/>
        <v>10</v>
      </c>
      <c r="B47" s="39"/>
      <c r="C47" s="40"/>
      <c r="D47" s="41"/>
      <c r="E47" s="167"/>
      <c r="F47" s="167"/>
      <c r="G47" s="167"/>
      <c r="H47" s="167"/>
      <c r="I47" s="168"/>
      <c r="J47" s="168"/>
      <c r="K47" s="169"/>
      <c r="L47" s="170"/>
      <c r="M47" s="171"/>
      <c r="N47" s="172"/>
      <c r="O47" s="173"/>
      <c r="P47" s="42"/>
      <c r="Q47" s="42"/>
      <c r="R47" s="42"/>
      <c r="W47" s="43"/>
      <c r="X47" s="43"/>
      <c r="Y47" s="44">
        <f t="shared" si="3"/>
        <v>0</v>
      </c>
      <c r="Z47" s="44">
        <f t="shared" si="4"/>
        <v>0</v>
      </c>
    </row>
    <row r="48" spans="1:26" ht="36" customHeight="1" x14ac:dyDescent="0.3">
      <c r="A48" s="14">
        <f t="shared" si="2"/>
        <v>11</v>
      </c>
      <c r="B48" s="39"/>
      <c r="C48" s="40"/>
      <c r="D48" s="41"/>
      <c r="E48" s="167"/>
      <c r="F48" s="167"/>
      <c r="G48" s="167"/>
      <c r="H48" s="167"/>
      <c r="I48" s="168"/>
      <c r="J48" s="168"/>
      <c r="K48" s="169"/>
      <c r="L48" s="170"/>
      <c r="M48" s="171"/>
      <c r="N48" s="172"/>
      <c r="O48" s="173"/>
      <c r="P48" s="42"/>
      <c r="Q48" s="42"/>
      <c r="R48" s="42"/>
      <c r="W48" s="43"/>
      <c r="X48" s="43"/>
      <c r="Y48" s="44">
        <f t="shared" si="3"/>
        <v>0</v>
      </c>
      <c r="Z48" s="44">
        <f t="shared" si="4"/>
        <v>0</v>
      </c>
    </row>
    <row r="49" spans="1:26" ht="36" customHeight="1" x14ac:dyDescent="0.3">
      <c r="A49" s="14">
        <f t="shared" si="2"/>
        <v>12</v>
      </c>
      <c r="B49" s="39"/>
      <c r="C49" s="40"/>
      <c r="D49" s="41"/>
      <c r="E49" s="167"/>
      <c r="F49" s="167"/>
      <c r="G49" s="167"/>
      <c r="H49" s="167"/>
      <c r="I49" s="168"/>
      <c r="J49" s="168"/>
      <c r="K49" s="169"/>
      <c r="L49" s="170"/>
      <c r="M49" s="171"/>
      <c r="N49" s="172"/>
      <c r="O49" s="173"/>
      <c r="P49" s="42"/>
      <c r="Q49" s="42"/>
      <c r="R49" s="42"/>
      <c r="W49" s="43"/>
      <c r="X49" s="43"/>
      <c r="Y49" s="44">
        <f t="shared" si="3"/>
        <v>0</v>
      </c>
      <c r="Z49" s="44">
        <f t="shared" si="4"/>
        <v>0</v>
      </c>
    </row>
    <row r="50" spans="1:26" ht="36" customHeight="1" x14ac:dyDescent="0.3">
      <c r="A50" s="14">
        <f t="shared" si="2"/>
        <v>13</v>
      </c>
      <c r="B50" s="39"/>
      <c r="C50" s="40"/>
      <c r="D50" s="41"/>
      <c r="E50" s="167"/>
      <c r="F50" s="167"/>
      <c r="G50" s="167"/>
      <c r="H50" s="167"/>
      <c r="I50" s="168"/>
      <c r="J50" s="168"/>
      <c r="K50" s="169"/>
      <c r="L50" s="170"/>
      <c r="M50" s="171"/>
      <c r="N50" s="172"/>
      <c r="O50" s="173"/>
      <c r="P50" s="42"/>
      <c r="Q50" s="42"/>
      <c r="R50" s="42"/>
      <c r="W50" s="43"/>
      <c r="X50" s="43"/>
      <c r="Y50" s="44">
        <f t="shared" si="3"/>
        <v>0</v>
      </c>
      <c r="Z50" s="44">
        <f t="shared" si="4"/>
        <v>0</v>
      </c>
    </row>
    <row r="51" spans="1:26" ht="36" customHeight="1" x14ac:dyDescent="0.3">
      <c r="A51" s="14">
        <f t="shared" si="2"/>
        <v>14</v>
      </c>
      <c r="B51" s="39"/>
      <c r="C51" s="40"/>
      <c r="D51" s="41"/>
      <c r="E51" s="167"/>
      <c r="F51" s="167"/>
      <c r="G51" s="167"/>
      <c r="H51" s="167"/>
      <c r="I51" s="168"/>
      <c r="J51" s="168"/>
      <c r="K51" s="169"/>
      <c r="L51" s="170"/>
      <c r="M51" s="171"/>
      <c r="N51" s="172"/>
      <c r="O51" s="173"/>
      <c r="P51" s="42"/>
      <c r="Q51" s="42"/>
      <c r="R51" s="42"/>
      <c r="W51" s="43"/>
      <c r="X51" s="43"/>
      <c r="Y51" s="44">
        <f t="shared" si="3"/>
        <v>0</v>
      </c>
      <c r="Z51" s="44">
        <f t="shared" si="4"/>
        <v>0</v>
      </c>
    </row>
    <row r="52" spans="1:26" x14ac:dyDescent="0.3">
      <c r="W52" s="43"/>
      <c r="X52" s="43"/>
      <c r="Y52" s="44">
        <f t="shared" si="3"/>
        <v>0</v>
      </c>
      <c r="Z52" s="44">
        <f t="shared" si="4"/>
        <v>0</v>
      </c>
    </row>
    <row r="55" spans="1:26" x14ac:dyDescent="0.3">
      <c r="Y55" s="44">
        <f t="shared" ref="Y55:Y70" si="5">E55</f>
        <v>0</v>
      </c>
      <c r="Z55" s="44">
        <f t="shared" ref="Z55:Z70" si="6">M55</f>
        <v>0</v>
      </c>
    </row>
    <row r="56" spans="1:26" x14ac:dyDescent="0.3">
      <c r="W56" s="43"/>
      <c r="X56" s="43"/>
      <c r="Y56" s="44">
        <f t="shared" si="5"/>
        <v>0</v>
      </c>
      <c r="Z56" s="44">
        <f t="shared" si="6"/>
        <v>0</v>
      </c>
    </row>
    <row r="57" spans="1:26" x14ac:dyDescent="0.3">
      <c r="W57" s="43"/>
      <c r="X57" s="43"/>
      <c r="Y57" s="44">
        <f t="shared" si="5"/>
        <v>0</v>
      </c>
      <c r="Z57" s="44">
        <f t="shared" si="6"/>
        <v>0</v>
      </c>
    </row>
    <row r="58" spans="1:26" x14ac:dyDescent="0.3">
      <c r="W58" s="43"/>
      <c r="X58" s="43"/>
      <c r="Y58" s="44">
        <f t="shared" si="5"/>
        <v>0</v>
      </c>
      <c r="Z58" s="44">
        <f t="shared" si="6"/>
        <v>0</v>
      </c>
    </row>
    <row r="59" spans="1:26" x14ac:dyDescent="0.3">
      <c r="W59" s="43"/>
      <c r="X59" s="43"/>
      <c r="Y59" s="44">
        <f t="shared" si="5"/>
        <v>0</v>
      </c>
      <c r="Z59" s="44">
        <f t="shared" si="6"/>
        <v>0</v>
      </c>
    </row>
    <row r="60" spans="1:26" x14ac:dyDescent="0.3">
      <c r="W60" s="43"/>
      <c r="X60" s="43"/>
      <c r="Y60" s="44">
        <f t="shared" si="5"/>
        <v>0</v>
      </c>
      <c r="Z60" s="44">
        <f t="shared" si="6"/>
        <v>0</v>
      </c>
    </row>
    <row r="61" spans="1:26" x14ac:dyDescent="0.3">
      <c r="W61" s="43"/>
      <c r="X61" s="43"/>
      <c r="Y61" s="44">
        <f t="shared" si="5"/>
        <v>0</v>
      </c>
      <c r="Z61" s="44">
        <f t="shared" si="6"/>
        <v>0</v>
      </c>
    </row>
    <row r="62" spans="1:26" x14ac:dyDescent="0.3">
      <c r="W62" s="43"/>
      <c r="X62" s="43"/>
      <c r="Y62" s="44">
        <f t="shared" si="5"/>
        <v>0</v>
      </c>
      <c r="Z62" s="44">
        <f t="shared" si="6"/>
        <v>0</v>
      </c>
    </row>
    <row r="63" spans="1:26" x14ac:dyDescent="0.3">
      <c r="W63" s="43"/>
      <c r="X63" s="43"/>
      <c r="Y63" s="44">
        <f t="shared" si="5"/>
        <v>0</v>
      </c>
      <c r="Z63" s="44">
        <f t="shared" si="6"/>
        <v>0</v>
      </c>
    </row>
    <row r="64" spans="1:26" x14ac:dyDescent="0.3">
      <c r="W64" s="43"/>
      <c r="X64" s="43"/>
      <c r="Y64" s="44">
        <f t="shared" si="5"/>
        <v>0</v>
      </c>
      <c r="Z64" s="44">
        <f t="shared" si="6"/>
        <v>0</v>
      </c>
    </row>
    <row r="65" spans="23:26" x14ac:dyDescent="0.3">
      <c r="W65" s="43"/>
      <c r="X65" s="43"/>
      <c r="Y65" s="44">
        <f t="shared" si="5"/>
        <v>0</v>
      </c>
      <c r="Z65" s="44">
        <f t="shared" si="6"/>
        <v>0</v>
      </c>
    </row>
    <row r="66" spans="23:26" x14ac:dyDescent="0.3">
      <c r="W66" s="43"/>
      <c r="X66" s="43"/>
      <c r="Y66" s="44">
        <f t="shared" si="5"/>
        <v>0</v>
      </c>
      <c r="Z66" s="44">
        <f t="shared" si="6"/>
        <v>0</v>
      </c>
    </row>
    <row r="67" spans="23:26" x14ac:dyDescent="0.3">
      <c r="W67" s="43"/>
      <c r="X67" s="43"/>
      <c r="Y67" s="44">
        <f t="shared" si="5"/>
        <v>0</v>
      </c>
      <c r="Z67" s="44">
        <f t="shared" si="6"/>
        <v>0</v>
      </c>
    </row>
    <row r="68" spans="23:26" x14ac:dyDescent="0.3">
      <c r="W68" s="43"/>
      <c r="X68" s="43"/>
      <c r="Y68" s="44">
        <f t="shared" si="5"/>
        <v>0</v>
      </c>
      <c r="Z68" s="44">
        <f t="shared" si="6"/>
        <v>0</v>
      </c>
    </row>
    <row r="69" spans="23:26" x14ac:dyDescent="0.3">
      <c r="W69" s="43"/>
      <c r="X69" s="43"/>
      <c r="Y69" s="44">
        <f t="shared" si="5"/>
        <v>0</v>
      </c>
      <c r="Z69" s="44">
        <f t="shared" si="6"/>
        <v>0</v>
      </c>
    </row>
    <row r="70" spans="23:26" x14ac:dyDescent="0.3">
      <c r="W70" s="43"/>
      <c r="X70" s="43"/>
      <c r="Y70" s="44">
        <f t="shared" si="5"/>
        <v>0</v>
      </c>
      <c r="Z70" s="44">
        <f t="shared" si="6"/>
        <v>0</v>
      </c>
    </row>
    <row r="73" spans="23:26" x14ac:dyDescent="0.3">
      <c r="Y73" s="44">
        <f t="shared" ref="Y73:Y88" si="7">E73</f>
        <v>0</v>
      </c>
      <c r="Z73" s="44">
        <f t="shared" ref="Z73:Z88" si="8">M73</f>
        <v>0</v>
      </c>
    </row>
    <row r="74" spans="23:26" x14ac:dyDescent="0.3">
      <c r="W74" s="43"/>
      <c r="X74" s="43"/>
      <c r="Y74" s="44">
        <f t="shared" si="7"/>
        <v>0</v>
      </c>
      <c r="Z74" s="44">
        <f t="shared" si="8"/>
        <v>0</v>
      </c>
    </row>
    <row r="75" spans="23:26" x14ac:dyDescent="0.3">
      <c r="W75" s="43"/>
      <c r="X75" s="43"/>
      <c r="Y75" s="44">
        <f t="shared" si="7"/>
        <v>0</v>
      </c>
      <c r="Z75" s="44">
        <f t="shared" si="8"/>
        <v>0</v>
      </c>
    </row>
    <row r="76" spans="23:26" x14ac:dyDescent="0.3">
      <c r="W76" s="43"/>
      <c r="X76" s="43"/>
      <c r="Y76" s="44">
        <f t="shared" si="7"/>
        <v>0</v>
      </c>
      <c r="Z76" s="44">
        <f t="shared" si="8"/>
        <v>0</v>
      </c>
    </row>
    <row r="77" spans="23:26" x14ac:dyDescent="0.3">
      <c r="W77" s="43"/>
      <c r="X77" s="43"/>
      <c r="Y77" s="44">
        <f t="shared" si="7"/>
        <v>0</v>
      </c>
      <c r="Z77" s="44">
        <f t="shared" si="8"/>
        <v>0</v>
      </c>
    </row>
    <row r="78" spans="23:26" x14ac:dyDescent="0.3">
      <c r="W78" s="43"/>
      <c r="X78" s="43"/>
      <c r="Y78" s="44">
        <f t="shared" si="7"/>
        <v>0</v>
      </c>
      <c r="Z78" s="44">
        <f t="shared" si="8"/>
        <v>0</v>
      </c>
    </row>
    <row r="79" spans="23:26" x14ac:dyDescent="0.3">
      <c r="W79" s="43"/>
      <c r="X79" s="43"/>
      <c r="Y79" s="44">
        <f t="shared" si="7"/>
        <v>0</v>
      </c>
      <c r="Z79" s="44">
        <f t="shared" si="8"/>
        <v>0</v>
      </c>
    </row>
    <row r="80" spans="23:26" x14ac:dyDescent="0.3">
      <c r="W80" s="43"/>
      <c r="X80" s="43"/>
      <c r="Y80" s="44">
        <f t="shared" si="7"/>
        <v>0</v>
      </c>
      <c r="Z80" s="44">
        <f t="shared" si="8"/>
        <v>0</v>
      </c>
    </row>
    <row r="81" spans="23:26" x14ac:dyDescent="0.3">
      <c r="W81" s="43"/>
      <c r="X81" s="43"/>
      <c r="Y81" s="44">
        <f t="shared" si="7"/>
        <v>0</v>
      </c>
      <c r="Z81" s="44">
        <f t="shared" si="8"/>
        <v>0</v>
      </c>
    </row>
    <row r="82" spans="23:26" x14ac:dyDescent="0.3">
      <c r="W82" s="43"/>
      <c r="X82" s="43"/>
      <c r="Y82" s="44">
        <f t="shared" si="7"/>
        <v>0</v>
      </c>
      <c r="Z82" s="44">
        <f t="shared" si="8"/>
        <v>0</v>
      </c>
    </row>
    <row r="83" spans="23:26" x14ac:dyDescent="0.3">
      <c r="W83" s="43"/>
      <c r="X83" s="43"/>
      <c r="Y83" s="44">
        <f t="shared" si="7"/>
        <v>0</v>
      </c>
      <c r="Z83" s="44">
        <f t="shared" si="8"/>
        <v>0</v>
      </c>
    </row>
    <row r="84" spans="23:26" x14ac:dyDescent="0.3">
      <c r="W84" s="43"/>
      <c r="X84" s="43"/>
      <c r="Y84" s="44">
        <f t="shared" si="7"/>
        <v>0</v>
      </c>
      <c r="Z84" s="44">
        <f t="shared" si="8"/>
        <v>0</v>
      </c>
    </row>
    <row r="85" spans="23:26" x14ac:dyDescent="0.3">
      <c r="W85" s="43"/>
      <c r="X85" s="43"/>
      <c r="Y85" s="44">
        <f t="shared" si="7"/>
        <v>0</v>
      </c>
      <c r="Z85" s="44">
        <f t="shared" si="8"/>
        <v>0</v>
      </c>
    </row>
    <row r="86" spans="23:26" x14ac:dyDescent="0.3">
      <c r="W86" s="43"/>
      <c r="X86" s="43"/>
      <c r="Y86" s="44">
        <f t="shared" si="7"/>
        <v>0</v>
      </c>
      <c r="Z86" s="44">
        <f t="shared" si="8"/>
        <v>0</v>
      </c>
    </row>
    <row r="87" spans="23:26" x14ac:dyDescent="0.3">
      <c r="W87" s="43"/>
      <c r="X87" s="43"/>
      <c r="Y87" s="44">
        <f t="shared" si="7"/>
        <v>0</v>
      </c>
      <c r="Z87" s="44">
        <f t="shared" si="8"/>
        <v>0</v>
      </c>
    </row>
    <row r="88" spans="23:26" x14ac:dyDescent="0.3">
      <c r="W88" s="43"/>
      <c r="X88" s="43"/>
      <c r="Y88" s="44">
        <f t="shared" si="7"/>
        <v>0</v>
      </c>
      <c r="Z88" s="44">
        <f t="shared" si="8"/>
        <v>0</v>
      </c>
    </row>
  </sheetData>
  <mergeCells count="101">
    <mergeCell ref="E51:H51"/>
    <mergeCell ref="I51:J51"/>
    <mergeCell ref="K51:L51"/>
    <mergeCell ref="M51:O51"/>
    <mergeCell ref="E49:H49"/>
    <mergeCell ref="I49:J49"/>
    <mergeCell ref="K49:L49"/>
    <mergeCell ref="M49:O49"/>
    <mergeCell ref="E50:H50"/>
    <mergeCell ref="I50:J50"/>
    <mergeCell ref="K50:L50"/>
    <mergeCell ref="M50:O50"/>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E43:H43"/>
    <mergeCell ref="I43:J43"/>
    <mergeCell ref="K43:L43"/>
    <mergeCell ref="M43:O43"/>
    <mergeCell ref="E44:H44"/>
    <mergeCell ref="I44:J44"/>
    <mergeCell ref="K44:L44"/>
    <mergeCell ref="M44:O44"/>
    <mergeCell ref="E41:H41"/>
    <mergeCell ref="I41:J41"/>
    <mergeCell ref="K41:L41"/>
    <mergeCell ref="M41:O41"/>
    <mergeCell ref="E42:H42"/>
    <mergeCell ref="I42:J42"/>
    <mergeCell ref="K42:L42"/>
    <mergeCell ref="M42:O42"/>
    <mergeCell ref="E39:H39"/>
    <mergeCell ref="I39:J39"/>
    <mergeCell ref="K39:L39"/>
    <mergeCell ref="M39:O39"/>
    <mergeCell ref="E40:H40"/>
    <mergeCell ref="I40:J40"/>
    <mergeCell ref="K40:L40"/>
    <mergeCell ref="M40:O40"/>
    <mergeCell ref="K36:L37"/>
    <mergeCell ref="M36:O37"/>
    <mergeCell ref="E38:H38"/>
    <mergeCell ref="I38:J38"/>
    <mergeCell ref="K38:L38"/>
    <mergeCell ref="M38:O38"/>
    <mergeCell ref="A1:R1"/>
    <mergeCell ref="A21:R21"/>
    <mergeCell ref="A7:R7"/>
    <mergeCell ref="A11:F11"/>
    <mergeCell ref="G11:I11"/>
    <mergeCell ref="J11:K11"/>
    <mergeCell ref="L11:R11"/>
    <mergeCell ref="A16:F16"/>
    <mergeCell ref="G16:I16"/>
    <mergeCell ref="J16:K16"/>
    <mergeCell ref="A14:F14"/>
    <mergeCell ref="G14:I14"/>
    <mergeCell ref="J14:K14"/>
    <mergeCell ref="A15:F15"/>
    <mergeCell ref="G15:I15"/>
    <mergeCell ref="J15:K15"/>
    <mergeCell ref="L12:Q12"/>
    <mergeCell ref="L13:Q13"/>
    <mergeCell ref="L14:Q14"/>
    <mergeCell ref="L15:Q15"/>
    <mergeCell ref="L16:Q16"/>
    <mergeCell ref="A6:L6"/>
    <mergeCell ref="L17:Q17"/>
    <mergeCell ref="A12:F12"/>
    <mergeCell ref="G12:I12"/>
    <mergeCell ref="J12:K12"/>
    <mergeCell ref="A13:F13"/>
    <mergeCell ref="G13:I13"/>
    <mergeCell ref="J13:K13"/>
    <mergeCell ref="A17:F17"/>
    <mergeCell ref="G17:I17"/>
    <mergeCell ref="J17:K17"/>
    <mergeCell ref="Q36:R36"/>
    <mergeCell ref="A35:H35"/>
    <mergeCell ref="I35:J35"/>
    <mergeCell ref="K35:L35"/>
    <mergeCell ref="M35:R35"/>
    <mergeCell ref="A36:A37"/>
    <mergeCell ref="B36:B37"/>
    <mergeCell ref="C36:C37"/>
    <mergeCell ref="D36:D37"/>
    <mergeCell ref="E36:H37"/>
    <mergeCell ref="I36:J37"/>
  </mergeCells>
  <conditionalFormatting sqref="J13:K17">
    <cfRule type="containsText" dxfId="41" priority="4" operator="containsText" text="L">
      <formula>NOT(ISERROR(SEARCH("L",J13)))</formula>
    </cfRule>
    <cfRule type="containsText" dxfId="40" priority="5" operator="containsText" text="M">
      <formula>NOT(ISERROR(SEARCH("M",J13)))</formula>
    </cfRule>
    <cfRule type="containsText" dxfId="39" priority="6" operator="containsText" text="H">
      <formula>NOT(ISERROR(SEARCH("H",J13)))</formula>
    </cfRule>
  </conditionalFormatting>
  <conditionalFormatting sqref="K38:L51">
    <cfRule type="containsText" dxfId="38" priority="1" operator="containsText" text="L">
      <formula>NOT(ISERROR(SEARCH("L",K38)))</formula>
    </cfRule>
    <cfRule type="containsText" dxfId="37" priority="2" operator="containsText" text="M">
      <formula>NOT(ISERROR(SEARCH("M",K38)))</formula>
    </cfRule>
    <cfRule type="containsText" dxfId="36" priority="3" operator="containsText" text="H">
      <formula>NOT(ISERROR(SEARCH("H",K38)))</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1" manualBreakCount="1">
    <brk id="17"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'Dropdown Options'!$E$1:$E$6</xm:f>
          </x14:formula1>
          <xm:sqref>J13:K17 K38:L51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4EC1E0"/>
  </sheetPr>
  <dimension ref="A1:Z84"/>
  <sheetViews>
    <sheetView topLeftCell="A60" zoomScale="115" zoomScaleNormal="115" zoomScaleSheetLayoutView="100" workbookViewId="0">
      <selection activeCell="L17" sqref="L17:Q17"/>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6" width="10" style="2" customWidth="1"/>
    <col min="17"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4" s="11" customFormat="1" ht="21" customHeight="1" x14ac:dyDescent="0.3">
      <c r="A1" s="71" t="s">
        <v>107</v>
      </c>
      <c r="B1" s="71"/>
      <c r="C1" s="71"/>
      <c r="D1" s="71"/>
      <c r="E1" s="71"/>
      <c r="F1" s="71"/>
      <c r="G1" s="71"/>
      <c r="H1" s="71"/>
      <c r="I1" s="71"/>
      <c r="J1" s="71"/>
      <c r="K1" s="71"/>
      <c r="L1" s="71"/>
      <c r="M1" s="71"/>
      <c r="N1" s="71"/>
      <c r="O1" s="71"/>
      <c r="P1" s="71"/>
      <c r="Q1" s="71"/>
      <c r="R1" s="104"/>
    </row>
    <row r="2" spans="1:24" ht="3.75" customHeight="1" x14ac:dyDescent="0.3"/>
    <row r="3" spans="1:24" s="43" customFormat="1" ht="13.5" customHeight="1" x14ac:dyDescent="0.3">
      <c r="A3" s="55" t="s">
        <v>294</v>
      </c>
      <c r="B3" s="2"/>
      <c r="C3" s="2"/>
      <c r="D3" s="2"/>
      <c r="E3" s="2"/>
      <c r="F3" s="2"/>
      <c r="G3" s="2"/>
      <c r="H3" s="2"/>
      <c r="I3" s="2"/>
      <c r="J3" s="2"/>
      <c r="K3" s="2"/>
      <c r="L3" s="2"/>
      <c r="M3" s="2"/>
      <c r="N3" s="2"/>
      <c r="O3" s="2"/>
      <c r="P3" s="2"/>
      <c r="Q3" s="2"/>
      <c r="R3" s="2"/>
      <c r="W3" s="44"/>
      <c r="X3" s="44"/>
    </row>
    <row r="4" spans="1:24" x14ac:dyDescent="0.3">
      <c r="A4" s="57" t="s">
        <v>312</v>
      </c>
    </row>
    <row r="5" spans="1:24" ht="3.75" customHeight="1" x14ac:dyDescent="0.3"/>
    <row r="6" spans="1:24" x14ac:dyDescent="0.3">
      <c r="A6" s="174" t="s">
        <v>25</v>
      </c>
      <c r="B6" s="174"/>
      <c r="C6" s="174"/>
      <c r="D6" s="174"/>
      <c r="E6" s="174"/>
      <c r="F6" s="174"/>
      <c r="G6" s="174"/>
      <c r="H6" s="174"/>
      <c r="I6" s="174"/>
      <c r="J6" s="174"/>
      <c r="K6" s="174"/>
      <c r="L6" s="174"/>
      <c r="M6" s="174"/>
    </row>
    <row r="7" spans="1:24" s="8" customFormat="1" ht="45" customHeight="1" x14ac:dyDescent="0.3">
      <c r="A7" s="148" t="s">
        <v>408</v>
      </c>
      <c r="B7" s="148"/>
      <c r="C7" s="148"/>
      <c r="D7" s="148"/>
      <c r="E7" s="148"/>
      <c r="F7" s="148"/>
      <c r="G7" s="148"/>
      <c r="H7" s="148"/>
      <c r="I7" s="148"/>
      <c r="J7" s="148"/>
      <c r="K7" s="148"/>
      <c r="L7" s="148"/>
      <c r="M7" s="148"/>
      <c r="N7" s="148"/>
      <c r="O7" s="148"/>
      <c r="P7" s="148"/>
      <c r="Q7" s="148"/>
      <c r="R7" s="148"/>
    </row>
    <row r="8" spans="1:24" ht="3.75" customHeight="1" x14ac:dyDescent="0.3"/>
    <row r="9" spans="1:24" x14ac:dyDescent="0.3">
      <c r="A9" s="2" t="s">
        <v>292</v>
      </c>
    </row>
    <row r="10" spans="1:24" ht="3.75" customHeight="1" x14ac:dyDescent="0.3"/>
    <row r="11" spans="1:24" x14ac:dyDescent="0.3">
      <c r="A11" s="102" t="s">
        <v>232</v>
      </c>
      <c r="B11" s="102"/>
      <c r="C11" s="102"/>
      <c r="D11" s="102"/>
      <c r="E11" s="102"/>
      <c r="F11" s="102"/>
      <c r="G11" s="102" t="s">
        <v>14</v>
      </c>
      <c r="H11" s="102"/>
      <c r="I11" s="102"/>
      <c r="J11" s="102" t="s">
        <v>31</v>
      </c>
      <c r="K11" s="102"/>
      <c r="L11" s="102" t="s">
        <v>33</v>
      </c>
      <c r="M11" s="102"/>
      <c r="N11" s="102"/>
      <c r="O11" s="102"/>
      <c r="P11" s="102"/>
      <c r="Q11" s="102"/>
      <c r="R11" s="102"/>
    </row>
    <row r="12" spans="1:24" ht="31.5" customHeight="1" x14ac:dyDescent="0.3">
      <c r="A12" s="97" t="s">
        <v>233</v>
      </c>
      <c r="B12" s="97"/>
      <c r="C12" s="97"/>
      <c r="D12" s="97"/>
      <c r="E12" s="97"/>
      <c r="F12" s="97"/>
      <c r="G12" s="128" t="s">
        <v>122</v>
      </c>
      <c r="H12" s="128"/>
      <c r="I12" s="128"/>
      <c r="J12" s="128" t="s">
        <v>38</v>
      </c>
      <c r="K12" s="128"/>
      <c r="L12" s="132" t="s">
        <v>315</v>
      </c>
      <c r="M12" s="132"/>
      <c r="N12" s="132"/>
      <c r="O12" s="132"/>
      <c r="P12" s="132"/>
      <c r="Q12" s="132"/>
      <c r="R12" s="36" t="s">
        <v>75</v>
      </c>
    </row>
    <row r="13" spans="1:24" s="46" customFormat="1" ht="84" x14ac:dyDescent="0.3">
      <c r="A13" s="110" t="s">
        <v>124</v>
      </c>
      <c r="B13" s="110"/>
      <c r="C13" s="110"/>
      <c r="D13" s="110"/>
      <c r="E13" s="110"/>
      <c r="F13" s="110"/>
      <c r="G13" s="111" t="s">
        <v>76</v>
      </c>
      <c r="H13" s="111"/>
      <c r="I13" s="111"/>
      <c r="J13" s="112" t="s">
        <v>365</v>
      </c>
      <c r="K13" s="113"/>
      <c r="L13" s="114" t="s">
        <v>389</v>
      </c>
      <c r="M13" s="115"/>
      <c r="N13" s="115"/>
      <c r="O13" s="115"/>
      <c r="P13" s="115"/>
      <c r="Q13" s="116"/>
      <c r="R13" s="47" t="s">
        <v>340</v>
      </c>
      <c r="W13" s="44" t="str">
        <f>A13</f>
        <v>Interaction with other users - vehicles, horse riders, pedestrians, non-event cyclists</v>
      </c>
      <c r="X13" s="44" t="str">
        <f>L13</f>
        <v>All required agencies, landowners and stakeholders along route notified. Advance notification signage displayed as agencies require. Cycle course to be clearly signed for awareness of other road users.Local equestrian community contacted via Cath Laity 2 weeks prior to event (they are also sent race dates at beginning of year) so that by mutual agreement local stables start their rides after  the cyclists from our event have passed through (sweep vehicle driver confirms last rider has passed).</v>
      </c>
    </row>
    <row r="14" spans="1:24" s="43" customFormat="1" ht="48" x14ac:dyDescent="0.3">
      <c r="A14" s="110" t="s">
        <v>307</v>
      </c>
      <c r="B14" s="110"/>
      <c r="C14" s="110"/>
      <c r="D14" s="110"/>
      <c r="E14" s="110"/>
      <c r="F14" s="110"/>
      <c r="G14" s="111" t="s">
        <v>35</v>
      </c>
      <c r="H14" s="111"/>
      <c r="I14" s="111"/>
      <c r="J14" s="112" t="s">
        <v>365</v>
      </c>
      <c r="K14" s="113"/>
      <c r="L14" s="114" t="s">
        <v>390</v>
      </c>
      <c r="M14" s="115"/>
      <c r="N14" s="115"/>
      <c r="O14" s="115"/>
      <c r="P14" s="115"/>
      <c r="Q14" s="116"/>
      <c r="R14" s="47" t="s">
        <v>340</v>
      </c>
      <c r="W14" s="44" t="str">
        <f t="shared" ref="W14" si="0">A14</f>
        <v>Road defects e.g. potholes, poor surface</v>
      </c>
      <c r="X14" s="44" t="str">
        <f t="shared" ref="X14" si="1">L14</f>
        <v>Report defects to local highways for repair, provide additional warning signage, highlight with spray paint. COURSE CHECKED ON MORNING OF RACE AND ANY ISSUES DETAILED IN PRE RACE BRIEFING. Significant potholes marked with orange temp marking paint.</v>
      </c>
    </row>
    <row r="15" spans="1:24" s="43" customFormat="1" ht="36" x14ac:dyDescent="0.3">
      <c r="A15" s="110" t="s">
        <v>77</v>
      </c>
      <c r="B15" s="110"/>
      <c r="C15" s="110"/>
      <c r="D15" s="110"/>
      <c r="E15" s="110"/>
      <c r="F15" s="110"/>
      <c r="G15" s="111" t="s">
        <v>74</v>
      </c>
      <c r="H15" s="111"/>
      <c r="I15" s="111"/>
      <c r="J15" s="112" t="s">
        <v>365</v>
      </c>
      <c r="K15" s="113"/>
      <c r="L15" s="114" t="s">
        <v>391</v>
      </c>
      <c r="M15" s="115"/>
      <c r="N15" s="115"/>
      <c r="O15" s="115"/>
      <c r="P15" s="115"/>
      <c r="Q15" s="116"/>
      <c r="R15" s="47" t="s">
        <v>340</v>
      </c>
      <c r="W15" s="44" t="str">
        <f t="shared" ref="W15:W19" si="2">A15</f>
        <v>Competitors unfamiliar with cycling regulations</v>
      </c>
      <c r="X15" s="44" t="str">
        <f t="shared" ref="X15:X19" si="3">L15</f>
        <v>Competitors to adhere to Highway Code/relevant traffic laws. Event run under British Triathlon Competition Rules. Links to information provided in advance and all athletes required to check BTF competition rules and highway code.</v>
      </c>
    </row>
    <row r="16" spans="1:24" s="43" customFormat="1" ht="60" x14ac:dyDescent="0.3">
      <c r="A16" s="110" t="s">
        <v>78</v>
      </c>
      <c r="B16" s="110"/>
      <c r="C16" s="110"/>
      <c r="D16" s="110"/>
      <c r="E16" s="110"/>
      <c r="F16" s="110"/>
      <c r="G16" s="111" t="s">
        <v>35</v>
      </c>
      <c r="H16" s="111"/>
      <c r="I16" s="111"/>
      <c r="J16" s="112" t="s">
        <v>332</v>
      </c>
      <c r="K16" s="113"/>
      <c r="L16" s="114" t="s">
        <v>396</v>
      </c>
      <c r="M16" s="115"/>
      <c r="N16" s="115"/>
      <c r="O16" s="115"/>
      <c r="P16" s="115"/>
      <c r="Q16" s="116"/>
      <c r="R16" s="47" t="s">
        <v>340</v>
      </c>
      <c r="W16" s="44" t="str">
        <f t="shared" si="2"/>
        <v>Competitors unfamiliar with route</v>
      </c>
      <c r="X16" s="44" t="str">
        <f t="shared" si="3"/>
        <v>Cycle route to be made available to competitors in advance. Cycle course to be clearly signed for competitors and key points identified in pre-race briefing. Sweep vehicle containing first aider to follow last competitor home. Cycle route checked immediately prior to event in case any signs have been moved or tampered with - signage corrected if necessary.</v>
      </c>
    </row>
    <row r="17" spans="1:24" s="43" customFormat="1" ht="84" x14ac:dyDescent="0.3">
      <c r="A17" s="110" t="s">
        <v>80</v>
      </c>
      <c r="B17" s="110"/>
      <c r="C17" s="110"/>
      <c r="D17" s="110"/>
      <c r="E17" s="110"/>
      <c r="F17" s="110"/>
      <c r="G17" s="111" t="s">
        <v>81</v>
      </c>
      <c r="H17" s="111"/>
      <c r="I17" s="111"/>
      <c r="J17" s="112" t="s">
        <v>332</v>
      </c>
      <c r="K17" s="113"/>
      <c r="L17" s="114" t="s">
        <v>397</v>
      </c>
      <c r="M17" s="115"/>
      <c r="N17" s="115"/>
      <c r="O17" s="115"/>
      <c r="P17" s="115"/>
      <c r="Q17" s="116"/>
      <c r="R17" s="47" t="s">
        <v>340</v>
      </c>
      <c r="W17" s="44" t="str">
        <f t="shared" si="2"/>
        <v>Marshals on course</v>
      </c>
      <c r="X17" s="44" t="str">
        <f t="shared" si="3"/>
        <v>Marshals to be briefed before being stationed on course (experienced marshal crew have overseen 15+ races on this course and are briefed via email/whatsapp/phone call prior to event). Marshals to wear hi-viz clothing and have radio/phone contact with event HQ. Marshals to be provided with whistles and flags where required. Marshals to only inform competitors and not direct traffic unless permission received and appropriate qualification held, or in an emergency situation.</v>
      </c>
    </row>
    <row r="18" spans="1:24" s="43" customFormat="1" ht="27" customHeight="1" x14ac:dyDescent="0.3">
      <c r="A18" s="110"/>
      <c r="B18" s="110"/>
      <c r="C18" s="110"/>
      <c r="D18" s="110"/>
      <c r="E18" s="110"/>
      <c r="F18" s="110"/>
      <c r="G18" s="111"/>
      <c r="H18" s="111"/>
      <c r="I18" s="111"/>
      <c r="J18" s="112"/>
      <c r="K18" s="113"/>
      <c r="L18" s="114"/>
      <c r="M18" s="115"/>
      <c r="N18" s="115"/>
      <c r="O18" s="115"/>
      <c r="P18" s="115"/>
      <c r="Q18" s="116"/>
      <c r="R18" s="47"/>
      <c r="W18" s="44">
        <f t="shared" si="2"/>
        <v>0</v>
      </c>
      <c r="X18" s="44">
        <f t="shared" si="3"/>
        <v>0</v>
      </c>
    </row>
    <row r="19" spans="1:24" s="43" customFormat="1" ht="27" customHeight="1" x14ac:dyDescent="0.3">
      <c r="A19" s="110"/>
      <c r="B19" s="110"/>
      <c r="C19" s="110"/>
      <c r="D19" s="110"/>
      <c r="E19" s="110"/>
      <c r="F19" s="110"/>
      <c r="G19" s="111"/>
      <c r="H19" s="111"/>
      <c r="I19" s="111"/>
      <c r="J19" s="112"/>
      <c r="K19" s="113"/>
      <c r="L19" s="114"/>
      <c r="M19" s="115"/>
      <c r="N19" s="115"/>
      <c r="O19" s="115"/>
      <c r="P19" s="115"/>
      <c r="Q19" s="116"/>
      <c r="R19" s="47"/>
      <c r="W19" s="44">
        <f t="shared" si="2"/>
        <v>0</v>
      </c>
      <c r="X19" s="44">
        <f t="shared" si="3"/>
        <v>0</v>
      </c>
    </row>
    <row r="21" spans="1:24" ht="3.75" customHeight="1" x14ac:dyDescent="0.3"/>
    <row r="22" spans="1:24" x14ac:dyDescent="0.3">
      <c r="A22" s="2" t="s">
        <v>293</v>
      </c>
    </row>
    <row r="23" spans="1:24" ht="3.75" customHeight="1" x14ac:dyDescent="0.3"/>
    <row r="24" spans="1:24" s="5" customFormat="1" ht="13.5" customHeight="1" x14ac:dyDescent="0.3">
      <c r="A24" s="149" t="s">
        <v>298</v>
      </c>
      <c r="B24" s="149"/>
      <c r="C24" s="149"/>
      <c r="D24" s="149"/>
      <c r="E24" s="149"/>
      <c r="F24" s="149"/>
      <c r="G24" s="149"/>
      <c r="H24" s="149"/>
      <c r="I24" s="149"/>
      <c r="J24" s="149"/>
      <c r="K24" s="149"/>
      <c r="L24" s="149"/>
      <c r="M24" s="149"/>
      <c r="N24" s="149"/>
      <c r="O24" s="149"/>
      <c r="P24" s="149"/>
      <c r="Q24" s="149"/>
      <c r="R24" s="149"/>
    </row>
    <row r="25" spans="1:24" s="5" customFormat="1" ht="11.4" x14ac:dyDescent="0.3">
      <c r="A25" s="7" t="s">
        <v>20</v>
      </c>
      <c r="B25" s="6"/>
      <c r="C25" s="6"/>
      <c r="D25" s="7"/>
      <c r="E25" s="7"/>
      <c r="F25" s="7"/>
      <c r="G25" s="7"/>
      <c r="H25" s="7"/>
      <c r="I25" s="7"/>
      <c r="J25" s="7"/>
      <c r="K25" s="7"/>
      <c r="L25" s="7"/>
      <c r="M25" s="7"/>
      <c r="N25" s="7"/>
      <c r="O25" s="7"/>
      <c r="P25" s="7"/>
      <c r="Q25" s="7"/>
      <c r="R25" s="7"/>
    </row>
    <row r="26" spans="1:24" s="5" customFormat="1" ht="11.4" x14ac:dyDescent="0.3">
      <c r="A26" s="7" t="s">
        <v>15</v>
      </c>
      <c r="B26" s="6"/>
      <c r="C26" s="6"/>
      <c r="D26" s="7"/>
      <c r="E26" s="7"/>
      <c r="F26" s="7"/>
      <c r="G26" s="7"/>
      <c r="H26" s="7"/>
      <c r="I26" s="7"/>
      <c r="J26" s="7"/>
      <c r="K26" s="7"/>
      <c r="L26" s="7"/>
      <c r="M26" s="7"/>
      <c r="N26" s="7"/>
      <c r="O26" s="7"/>
      <c r="P26" s="7"/>
      <c r="Q26" s="7"/>
      <c r="R26" s="7"/>
    </row>
    <row r="27" spans="1:24" s="5" customFormat="1" ht="11.4" x14ac:dyDescent="0.3">
      <c r="A27" s="7" t="s">
        <v>16</v>
      </c>
      <c r="B27" s="6"/>
      <c r="C27" s="6"/>
      <c r="D27" s="7"/>
      <c r="E27" s="7"/>
      <c r="F27" s="7"/>
      <c r="G27" s="7"/>
      <c r="H27" s="7"/>
      <c r="I27" s="7"/>
      <c r="J27" s="7"/>
      <c r="K27" s="7"/>
      <c r="L27" s="7"/>
      <c r="M27" s="7"/>
      <c r="N27" s="7"/>
      <c r="O27" s="7"/>
      <c r="P27" s="7"/>
      <c r="Q27" s="7"/>
      <c r="R27" s="7"/>
    </row>
    <row r="28" spans="1:24" s="5" customFormat="1" ht="11.4" x14ac:dyDescent="0.3">
      <c r="A28" s="7" t="s">
        <v>17</v>
      </c>
      <c r="B28" s="6"/>
      <c r="C28" s="6"/>
      <c r="D28" s="7"/>
      <c r="E28" s="7"/>
      <c r="F28" s="7"/>
      <c r="G28" s="7"/>
      <c r="H28" s="7"/>
      <c r="I28" s="7"/>
      <c r="J28" s="7"/>
      <c r="K28" s="7"/>
      <c r="L28" s="7"/>
      <c r="M28" s="7"/>
      <c r="N28" s="7"/>
      <c r="O28" s="7"/>
      <c r="P28" s="7"/>
      <c r="Q28" s="7"/>
      <c r="R28" s="7"/>
    </row>
    <row r="29" spans="1:24" s="5" customFormat="1" ht="11.4" x14ac:dyDescent="0.3">
      <c r="A29" s="7" t="s">
        <v>71</v>
      </c>
      <c r="B29" s="6"/>
      <c r="C29" s="6"/>
      <c r="D29" s="7"/>
      <c r="E29" s="7"/>
      <c r="F29" s="7"/>
      <c r="G29" s="7"/>
      <c r="H29" s="7"/>
      <c r="I29" s="7"/>
      <c r="J29" s="7"/>
      <c r="K29" s="7"/>
      <c r="L29" s="7"/>
      <c r="M29" s="7"/>
      <c r="N29" s="7"/>
      <c r="O29" s="7"/>
      <c r="P29" s="7"/>
      <c r="Q29" s="7"/>
      <c r="R29" s="7"/>
    </row>
    <row r="30" spans="1:24" s="5" customFormat="1" ht="11.4" x14ac:dyDescent="0.3">
      <c r="A30" s="7" t="s">
        <v>18</v>
      </c>
      <c r="B30" s="6"/>
      <c r="C30" s="6"/>
      <c r="D30" s="7"/>
      <c r="E30" s="7"/>
      <c r="F30" s="7"/>
      <c r="G30" s="7"/>
      <c r="H30" s="7"/>
      <c r="I30" s="7"/>
      <c r="J30" s="7"/>
      <c r="K30" s="7"/>
      <c r="L30" s="7"/>
      <c r="M30" s="7"/>
      <c r="N30" s="7"/>
      <c r="O30" s="7"/>
      <c r="P30" s="7"/>
      <c r="Q30" s="7"/>
      <c r="R30" s="7"/>
    </row>
    <row r="31" spans="1:24" s="5" customFormat="1" ht="11.4" x14ac:dyDescent="0.3">
      <c r="A31" s="7" t="s">
        <v>19</v>
      </c>
      <c r="B31" s="6"/>
      <c r="C31" s="6"/>
      <c r="D31" s="7"/>
      <c r="E31" s="7"/>
      <c r="F31" s="7"/>
      <c r="G31" s="7"/>
      <c r="H31" s="7"/>
      <c r="I31" s="7"/>
      <c r="J31" s="7"/>
      <c r="K31" s="7"/>
      <c r="L31" s="7"/>
      <c r="M31" s="7"/>
      <c r="N31" s="7"/>
      <c r="O31" s="7"/>
      <c r="P31" s="7"/>
      <c r="Q31" s="7"/>
      <c r="R31" s="7"/>
    </row>
    <row r="32" spans="1:24" ht="3.75" customHeight="1" x14ac:dyDescent="0.3"/>
    <row r="33" spans="1:26" s="5" customFormat="1" ht="11.4" x14ac:dyDescent="0.3">
      <c r="A33" s="54" t="s">
        <v>21</v>
      </c>
      <c r="B33" s="6"/>
      <c r="C33" s="6"/>
      <c r="D33" s="7"/>
      <c r="E33" s="7"/>
      <c r="F33" s="7"/>
      <c r="G33" s="7"/>
      <c r="H33" s="7"/>
      <c r="I33" s="7"/>
      <c r="J33" s="7"/>
      <c r="K33" s="7"/>
      <c r="L33" s="7"/>
      <c r="M33" s="7"/>
      <c r="N33" s="7"/>
      <c r="O33" s="7"/>
      <c r="P33" s="7"/>
      <c r="Q33" s="7"/>
      <c r="R33" s="7"/>
    </row>
    <row r="34" spans="1:26" s="5" customFormat="1" ht="11.4" x14ac:dyDescent="0.3">
      <c r="A34" s="7" t="s">
        <v>47</v>
      </c>
      <c r="B34" s="6"/>
      <c r="C34" s="6"/>
      <c r="D34" s="7"/>
      <c r="E34" s="7"/>
      <c r="F34" s="7"/>
      <c r="G34" s="7"/>
      <c r="H34" s="7"/>
      <c r="I34" s="7"/>
      <c r="J34" s="7"/>
      <c r="K34" s="7"/>
      <c r="L34" s="7"/>
      <c r="M34" s="7"/>
      <c r="N34" s="7"/>
      <c r="O34" s="7"/>
      <c r="P34" s="7"/>
      <c r="Q34" s="7"/>
      <c r="R34" s="7"/>
    </row>
    <row r="35" spans="1:26" s="5" customFormat="1" ht="11.4" x14ac:dyDescent="0.3">
      <c r="A35" s="7" t="s">
        <v>22</v>
      </c>
      <c r="B35" s="6"/>
      <c r="C35" s="6"/>
      <c r="D35" s="7"/>
      <c r="E35" s="7"/>
      <c r="F35" s="7"/>
      <c r="G35" s="7"/>
      <c r="H35" s="7"/>
      <c r="I35" s="7"/>
      <c r="J35" s="7"/>
      <c r="K35" s="7"/>
      <c r="L35" s="7"/>
      <c r="M35" s="7"/>
      <c r="N35" s="7"/>
      <c r="O35" s="7"/>
      <c r="P35" s="7"/>
      <c r="Q35" s="7"/>
      <c r="R35" s="7"/>
    </row>
    <row r="36" spans="1:26" s="5" customFormat="1" ht="11.4" x14ac:dyDescent="0.3">
      <c r="A36" s="7" t="s">
        <v>72</v>
      </c>
      <c r="B36" s="6"/>
      <c r="C36" s="6"/>
      <c r="D36" s="7"/>
      <c r="E36" s="7"/>
      <c r="F36" s="7"/>
      <c r="G36" s="7"/>
      <c r="H36" s="7"/>
      <c r="I36" s="7"/>
      <c r="J36" s="7"/>
      <c r="K36" s="7"/>
      <c r="L36" s="7"/>
      <c r="M36" s="7"/>
      <c r="N36" s="7"/>
      <c r="O36" s="7"/>
      <c r="P36" s="7"/>
      <c r="Q36" s="7"/>
      <c r="R36" s="7"/>
    </row>
    <row r="37" spans="1:26" s="5" customFormat="1" ht="11.4" x14ac:dyDescent="0.3">
      <c r="A37" s="7" t="s">
        <v>23</v>
      </c>
      <c r="B37" s="6"/>
      <c r="C37" s="6"/>
      <c r="D37" s="7"/>
      <c r="E37" s="7"/>
      <c r="F37" s="7"/>
      <c r="G37" s="7"/>
      <c r="H37" s="7"/>
      <c r="I37" s="7"/>
      <c r="J37" s="7"/>
      <c r="K37" s="7"/>
      <c r="L37" s="7"/>
      <c r="M37" s="7"/>
      <c r="N37" s="7"/>
      <c r="O37" s="7"/>
      <c r="P37" s="7"/>
      <c r="Q37" s="7"/>
      <c r="R37" s="7"/>
    </row>
    <row r="38" spans="1:26" s="5" customFormat="1" ht="11.4" x14ac:dyDescent="0.3">
      <c r="A38" s="7" t="s">
        <v>24</v>
      </c>
      <c r="B38" s="6"/>
      <c r="C38" s="6"/>
      <c r="D38" s="7"/>
      <c r="E38" s="7"/>
      <c r="F38" s="7"/>
      <c r="G38" s="7"/>
      <c r="H38" s="7"/>
      <c r="I38" s="7"/>
      <c r="J38" s="7"/>
      <c r="K38" s="7"/>
      <c r="L38" s="7"/>
      <c r="M38" s="7"/>
      <c r="N38" s="7"/>
      <c r="O38" s="7"/>
      <c r="P38" s="7"/>
      <c r="Q38" s="7"/>
      <c r="R38" s="7"/>
    </row>
    <row r="39" spans="1:26" ht="3.75" customHeight="1" x14ac:dyDescent="0.3"/>
    <row r="40" spans="1:26" ht="15" customHeight="1" x14ac:dyDescent="0.3">
      <c r="A40" s="102" t="s">
        <v>232</v>
      </c>
      <c r="B40" s="102"/>
      <c r="C40" s="102"/>
      <c r="D40" s="102"/>
      <c r="E40" s="102"/>
      <c r="F40" s="102"/>
      <c r="G40" s="102"/>
      <c r="H40" s="102"/>
      <c r="I40" s="102" t="s">
        <v>14</v>
      </c>
      <c r="J40" s="102"/>
      <c r="K40" s="101" t="s">
        <v>69</v>
      </c>
      <c r="L40" s="101"/>
      <c r="M40" s="102" t="s">
        <v>33</v>
      </c>
      <c r="N40" s="102"/>
      <c r="O40" s="102"/>
      <c r="P40" s="102"/>
      <c r="Q40" s="102"/>
      <c r="R40" s="102"/>
    </row>
    <row r="41" spans="1:26" ht="15" customHeight="1" x14ac:dyDescent="0.3">
      <c r="A41" s="163" t="s">
        <v>27</v>
      </c>
      <c r="B41" s="164" t="s">
        <v>68</v>
      </c>
      <c r="C41" s="128" t="s">
        <v>353</v>
      </c>
      <c r="D41" s="128" t="s">
        <v>28</v>
      </c>
      <c r="E41" s="165" t="s">
        <v>251</v>
      </c>
      <c r="F41" s="166"/>
      <c r="G41" s="166"/>
      <c r="H41" s="166"/>
      <c r="I41" s="128" t="s">
        <v>26</v>
      </c>
      <c r="J41" s="128"/>
      <c r="K41" s="128" t="s">
        <v>38</v>
      </c>
      <c r="L41" s="128"/>
      <c r="M41" s="132" t="s">
        <v>252</v>
      </c>
      <c r="N41" s="132"/>
      <c r="O41" s="132"/>
      <c r="P41" s="25" t="s">
        <v>30</v>
      </c>
      <c r="Q41" s="102" t="s">
        <v>29</v>
      </c>
      <c r="R41" s="102"/>
    </row>
    <row r="42" spans="1:26" ht="31.5" customHeight="1" x14ac:dyDescent="0.3">
      <c r="A42" s="163"/>
      <c r="B42" s="164"/>
      <c r="C42" s="128"/>
      <c r="D42" s="128"/>
      <c r="E42" s="166"/>
      <c r="F42" s="166"/>
      <c r="G42" s="166"/>
      <c r="H42" s="166"/>
      <c r="I42" s="128"/>
      <c r="J42" s="128"/>
      <c r="K42" s="128"/>
      <c r="L42" s="128"/>
      <c r="M42" s="132"/>
      <c r="N42" s="132"/>
      <c r="O42" s="132"/>
      <c r="P42" s="26" t="s">
        <v>34</v>
      </c>
      <c r="Q42" s="35" t="s">
        <v>32</v>
      </c>
      <c r="R42" s="35" t="s">
        <v>39</v>
      </c>
    </row>
    <row r="43" spans="1:26" s="43" customFormat="1" ht="84" x14ac:dyDescent="0.3">
      <c r="A43" s="48">
        <v>1</v>
      </c>
      <c r="B43" s="47"/>
      <c r="C43" s="49">
        <v>0</v>
      </c>
      <c r="D43" s="50"/>
      <c r="E43" s="110" t="s">
        <v>350</v>
      </c>
      <c r="F43" s="110"/>
      <c r="G43" s="110"/>
      <c r="H43" s="110"/>
      <c r="I43" s="111" t="s">
        <v>351</v>
      </c>
      <c r="J43" s="111"/>
      <c r="K43" s="112" t="s">
        <v>260</v>
      </c>
      <c r="L43" s="113"/>
      <c r="M43" s="114" t="s">
        <v>418</v>
      </c>
      <c r="N43" s="115"/>
      <c r="O43" s="116"/>
      <c r="P43" s="48">
        <v>1</v>
      </c>
      <c r="Q43" s="48">
        <v>3</v>
      </c>
      <c r="R43" s="48">
        <v>0</v>
      </c>
      <c r="Y43" s="44" t="str">
        <f>E43</f>
        <v>Left turn on road as riders exit the field via gateway.</v>
      </c>
      <c r="Z43" s="44" t="str">
        <f>M43</f>
        <v xml:space="preserve">Pre race briefing cautions riders not to take the bend "wide" and therefore to ensure they remain on left side of road as they exit having just mounted the bike. A Marshal will be present to oversee this turn and STOP riders exiting if it is unsafe. Oversize caution signs alert traffic from both directions. </v>
      </c>
    </row>
    <row r="44" spans="1:26" s="43" customFormat="1" ht="36" customHeight="1" x14ac:dyDescent="0.3">
      <c r="A44" s="48">
        <f t="shared" ref="A44:A50" si="4">A43+1</f>
        <v>2</v>
      </c>
      <c r="B44" s="47"/>
      <c r="C44" s="49">
        <v>0.3</v>
      </c>
      <c r="D44" s="50"/>
      <c r="E44" s="110" t="s">
        <v>354</v>
      </c>
      <c r="F44" s="110"/>
      <c r="G44" s="110"/>
      <c r="H44" s="110"/>
      <c r="I44" s="111" t="s">
        <v>351</v>
      </c>
      <c r="J44" s="111"/>
      <c r="K44" s="112" t="s">
        <v>332</v>
      </c>
      <c r="L44" s="113"/>
      <c r="M44" s="114" t="s">
        <v>355</v>
      </c>
      <c r="N44" s="115"/>
      <c r="O44" s="116"/>
      <c r="P44" s="48"/>
      <c r="Q44" s="48">
        <v>2</v>
      </c>
      <c r="R44" s="48">
        <v>1</v>
      </c>
      <c r="Y44" s="44" t="str">
        <f t="shared" ref="Y44:Y49" si="5">E44</f>
        <v>Straight on at Village Green</v>
      </c>
      <c r="Z44" s="44" t="str">
        <f t="shared" ref="Z44:Z48" si="6">M44</f>
        <v>signage alerting approach from all directions, arrow for competitors</v>
      </c>
    </row>
    <row r="45" spans="1:26" s="43" customFormat="1" ht="48" x14ac:dyDescent="0.3">
      <c r="A45" s="48">
        <f t="shared" si="4"/>
        <v>3</v>
      </c>
      <c r="B45" s="47"/>
      <c r="C45" s="49">
        <v>1.1000000000000001</v>
      </c>
      <c r="E45" s="110" t="s">
        <v>356</v>
      </c>
      <c r="F45" s="110"/>
      <c r="G45" s="110"/>
      <c r="H45" s="110"/>
      <c r="I45" s="111" t="s">
        <v>351</v>
      </c>
      <c r="J45" s="111"/>
      <c r="K45" s="112" t="s">
        <v>339</v>
      </c>
      <c r="L45" s="113"/>
      <c r="M45" s="114" t="s">
        <v>407</v>
      </c>
      <c r="N45" s="115"/>
      <c r="O45" s="116"/>
      <c r="P45" s="48"/>
      <c r="Q45" s="48">
        <v>2</v>
      </c>
      <c r="R45" s="48">
        <v>2</v>
      </c>
      <c r="Y45" s="44" t="str">
        <f t="shared" si="5"/>
        <v>Left Turn ($Pilning 3½ )</v>
      </c>
      <c r="Z45" s="44" t="str">
        <f t="shared" si="6"/>
        <v xml:space="preserve">important turn so 2 x arrows used to alert competitors, 1 on approach and one on junction. Signage to alert traffic approaching from all directions. </v>
      </c>
    </row>
    <row r="46" spans="1:26" s="43" customFormat="1" ht="36" customHeight="1" x14ac:dyDescent="0.3">
      <c r="A46" s="48">
        <f>A45+1</f>
        <v>4</v>
      </c>
      <c r="B46" s="47"/>
      <c r="C46" s="49">
        <v>1.2</v>
      </c>
      <c r="D46" s="50"/>
      <c r="E46" s="110" t="s">
        <v>357</v>
      </c>
      <c r="F46" s="110"/>
      <c r="G46" s="110"/>
      <c r="H46" s="110"/>
      <c r="I46" s="111" t="s">
        <v>351</v>
      </c>
      <c r="J46" s="111"/>
      <c r="K46" s="112" t="s">
        <v>332</v>
      </c>
      <c r="L46" s="113"/>
      <c r="M46" s="114" t="s">
        <v>358</v>
      </c>
      <c r="N46" s="115"/>
      <c r="O46" s="116"/>
      <c r="P46" s="48"/>
      <c r="Q46" s="48">
        <v>1</v>
      </c>
      <c r="R46" s="48">
        <v>1</v>
      </c>
      <c r="Y46" s="44" t="str">
        <f t="shared" si="5"/>
        <v>Left Turn ($Awkley, Pilning)</v>
      </c>
      <c r="Z46" s="44" t="str">
        <f t="shared" si="6"/>
        <v>Arrow for competitors, signage to alert traffic coming on to course.</v>
      </c>
    </row>
    <row r="47" spans="1:26" s="43" customFormat="1" ht="36" customHeight="1" x14ac:dyDescent="0.3">
      <c r="A47" s="48">
        <f t="shared" si="4"/>
        <v>5</v>
      </c>
      <c r="B47" s="47"/>
      <c r="C47" s="49">
        <v>1.8</v>
      </c>
      <c r="D47" s="50"/>
      <c r="E47" s="110" t="s">
        <v>359</v>
      </c>
      <c r="F47" s="110"/>
      <c r="G47" s="110"/>
      <c r="H47" s="110"/>
      <c r="I47" s="111" t="s">
        <v>342</v>
      </c>
      <c r="J47" s="111"/>
      <c r="K47" s="112" t="s">
        <v>332</v>
      </c>
      <c r="L47" s="113"/>
      <c r="M47" s="114" t="s">
        <v>360</v>
      </c>
      <c r="N47" s="115"/>
      <c r="O47" s="116"/>
      <c r="P47" s="48"/>
      <c r="Q47" s="48"/>
      <c r="R47" s="48">
        <v>1</v>
      </c>
      <c r="Y47" s="44" t="str">
        <f t="shared" si="5"/>
        <v xml:space="preserve">Straight on  </v>
      </c>
      <c r="Z47" s="44" t="str">
        <f t="shared" si="6"/>
        <v xml:space="preserve">Arrow for competitors </v>
      </c>
    </row>
    <row r="48" spans="1:26" s="43" customFormat="1" ht="36" x14ac:dyDescent="0.3">
      <c r="A48" s="48">
        <f t="shared" si="4"/>
        <v>6</v>
      </c>
      <c r="B48" s="47"/>
      <c r="C48" s="49">
        <v>2.4</v>
      </c>
      <c r="D48" s="50"/>
      <c r="E48" s="110" t="s">
        <v>404</v>
      </c>
      <c r="F48" s="110"/>
      <c r="G48" s="110"/>
      <c r="H48" s="110"/>
      <c r="I48" s="111" t="s">
        <v>351</v>
      </c>
      <c r="J48" s="111"/>
      <c r="K48" s="112" t="s">
        <v>332</v>
      </c>
      <c r="L48" s="113"/>
      <c r="M48" s="114" t="s">
        <v>405</v>
      </c>
      <c r="N48" s="115"/>
      <c r="O48" s="116"/>
      <c r="P48" s="48"/>
      <c r="Q48" s="48">
        <v>1</v>
      </c>
      <c r="R48" s="48">
        <v>1</v>
      </c>
      <c r="Y48" s="44" t="str">
        <f t="shared" si="5"/>
        <v xml:space="preserve"> Left turn ($Alveston, Tockington)</v>
      </c>
      <c r="Z48" s="44" t="str">
        <f t="shared" si="6"/>
        <v>JUNCTION AHEAD sign 100m before turn.Arrow to direct competitors, caution sign to alert traffic coming on to course from Pilning direction.</v>
      </c>
    </row>
    <row r="49" spans="1:26" s="43" customFormat="1" ht="38.4" customHeight="1" x14ac:dyDescent="0.3">
      <c r="A49" s="48">
        <v>7</v>
      </c>
      <c r="B49" s="47"/>
      <c r="C49" s="49">
        <v>3.2</v>
      </c>
      <c r="D49" s="50"/>
      <c r="E49" s="110" t="s">
        <v>406</v>
      </c>
      <c r="F49" s="110"/>
      <c r="G49" s="110"/>
      <c r="H49" s="110"/>
      <c r="I49" s="111" t="s">
        <v>351</v>
      </c>
      <c r="J49" s="111"/>
      <c r="K49" s="112" t="s">
        <v>332</v>
      </c>
      <c r="L49" s="113"/>
      <c r="M49" s="114" t="s">
        <v>405</v>
      </c>
      <c r="N49" s="115"/>
      <c r="O49" s="116"/>
      <c r="P49" s="48"/>
      <c r="Q49" s="48">
        <v>1</v>
      </c>
      <c r="R49" s="48">
        <v>1</v>
      </c>
      <c r="Y49" s="44" t="str">
        <f t="shared" si="5"/>
        <v>Left turn ($Tockington)</v>
      </c>
      <c r="Z49" s="44"/>
    </row>
    <row r="50" spans="1:26" s="43" customFormat="1" ht="36" customHeight="1" x14ac:dyDescent="0.3">
      <c r="A50" s="48">
        <f t="shared" si="4"/>
        <v>8</v>
      </c>
      <c r="B50" s="47"/>
      <c r="C50" s="49">
        <v>4.6500000000000004</v>
      </c>
      <c r="D50" s="50"/>
      <c r="E50" s="110" t="s">
        <v>361</v>
      </c>
      <c r="F50" s="110"/>
      <c r="G50" s="110"/>
      <c r="H50" s="110"/>
      <c r="I50" s="111" t="s">
        <v>351</v>
      </c>
      <c r="J50" s="111"/>
      <c r="K50" s="112" t="s">
        <v>332</v>
      </c>
      <c r="L50" s="113"/>
      <c r="M50" s="114" t="s">
        <v>364</v>
      </c>
      <c r="N50" s="115"/>
      <c r="O50" s="116"/>
      <c r="P50" s="48"/>
      <c r="Q50" s="48">
        <v>1</v>
      </c>
      <c r="R50" s="48">
        <v>1</v>
      </c>
      <c r="Y50" s="44" t="str">
        <f t="shared" ref="Y50:Y66" si="7">E50</f>
        <v xml:space="preserve"> T-Junction           Left Turn</v>
      </c>
      <c r="Z50" s="44" t="str">
        <f t="shared" ref="Z50:Z66" si="8">M50</f>
        <v>Arrow for competitors, signage to alert traffic coming on to course. JUNCTION AHEAD sign 100m before turn.</v>
      </c>
    </row>
    <row r="51" spans="1:26" s="43" customFormat="1" ht="36" customHeight="1" x14ac:dyDescent="0.3">
      <c r="A51" s="48">
        <v>9</v>
      </c>
      <c r="B51" s="47"/>
      <c r="C51" s="49">
        <v>4.7</v>
      </c>
      <c r="D51" s="50"/>
      <c r="E51" s="110" t="s">
        <v>412</v>
      </c>
      <c r="F51" s="110"/>
      <c r="G51" s="110"/>
      <c r="H51" s="110"/>
      <c r="I51" s="111" t="s">
        <v>413</v>
      </c>
      <c r="J51" s="111"/>
      <c r="K51" s="112" t="s">
        <v>332</v>
      </c>
      <c r="L51" s="113"/>
      <c r="M51" s="114" t="s">
        <v>414</v>
      </c>
      <c r="N51" s="115"/>
      <c r="O51" s="116"/>
      <c r="P51" s="48"/>
      <c r="Q51" s="48"/>
      <c r="R51" s="48">
        <v>1</v>
      </c>
      <c r="Y51" s="44" t="str">
        <f t="shared" si="7"/>
        <v xml:space="preserve">Left Fork </v>
      </c>
      <c r="Z51" s="44"/>
    </row>
    <row r="52" spans="1:26" s="43" customFormat="1" ht="73.2" customHeight="1" x14ac:dyDescent="0.3">
      <c r="A52" s="48">
        <v>10</v>
      </c>
      <c r="B52" s="47"/>
      <c r="C52" s="49">
        <v>4.75</v>
      </c>
      <c r="D52" s="50"/>
      <c r="E52" s="110" t="s">
        <v>415</v>
      </c>
      <c r="F52" s="110"/>
      <c r="G52" s="110"/>
      <c r="H52" s="110"/>
      <c r="I52" s="111" t="s">
        <v>351</v>
      </c>
      <c r="J52" s="111"/>
      <c r="K52" s="112" t="s">
        <v>260</v>
      </c>
      <c r="L52" s="113"/>
      <c r="M52" s="114" t="s">
        <v>416</v>
      </c>
      <c r="N52" s="115"/>
      <c r="O52" s="116"/>
      <c r="P52" s="48">
        <v>1</v>
      </c>
      <c r="Q52" s="48"/>
      <c r="R52" s="48">
        <v>2</v>
      </c>
      <c r="Y52" s="44" t="str">
        <f t="shared" si="7"/>
        <v>Course divides - left turn at T junction for 2nd lap of loop, right turn to head for finish / Tockington Manor</v>
      </c>
      <c r="Z52" s="44" t="str">
        <f t="shared" si="8"/>
        <v>Signage for competitors showing left turn for Lap 2, right turn for finish, plus 2 marshals at turn</v>
      </c>
    </row>
    <row r="53" spans="1:26" s="43" customFormat="1" ht="36" x14ac:dyDescent="0.3">
      <c r="A53" s="47"/>
      <c r="B53" s="47"/>
      <c r="C53" s="49"/>
      <c r="D53" s="60"/>
      <c r="E53" s="110" t="s">
        <v>417</v>
      </c>
      <c r="F53" s="110"/>
      <c r="G53" s="110"/>
      <c r="H53" s="110"/>
      <c r="I53" s="111"/>
      <c r="J53" s="111"/>
      <c r="K53" s="136"/>
      <c r="L53" s="137"/>
      <c r="M53" s="114"/>
      <c r="N53" s="115"/>
      <c r="O53" s="116"/>
      <c r="P53" s="47"/>
      <c r="Q53" s="47"/>
      <c r="R53" s="47"/>
      <c r="Y53" s="44" t="str">
        <f t="shared" si="7"/>
        <v>After completing a second lap through points 3-9, competitors arrive at point 10 again and this time turn right</v>
      </c>
      <c r="Z53" s="44"/>
    </row>
    <row r="54" spans="1:26" s="43" customFormat="1" ht="48" x14ac:dyDescent="0.3">
      <c r="A54" s="48">
        <v>11</v>
      </c>
      <c r="B54" s="47"/>
      <c r="C54" s="49">
        <v>10</v>
      </c>
      <c r="D54" s="50"/>
      <c r="E54" s="110" t="s">
        <v>362</v>
      </c>
      <c r="F54" s="110"/>
      <c r="G54" s="110"/>
      <c r="H54" s="110"/>
      <c r="I54" s="111" t="s">
        <v>351</v>
      </c>
      <c r="J54" s="111"/>
      <c r="K54" s="112" t="s">
        <v>260</v>
      </c>
      <c r="L54" s="113"/>
      <c r="M54" s="114" t="s">
        <v>363</v>
      </c>
      <c r="N54" s="115"/>
      <c r="O54" s="116"/>
      <c r="P54" s="48">
        <v>1</v>
      </c>
      <c r="Q54" s="48">
        <v>1</v>
      </c>
      <c r="R54" s="48">
        <v>1</v>
      </c>
      <c r="Y54" s="44" t="str">
        <f t="shared" si="7"/>
        <v>Entrance to field, followed immediately by dismount line.</v>
      </c>
      <c r="Z54" s="44" t="str">
        <f t="shared" si="8"/>
        <v>Marshalled gateway. Preceded by "dismount in 200m" sign to prepare riders for slow approach to right turn into field, marshalled by race director or experienced marshal.</v>
      </c>
    </row>
    <row r="55" spans="1:26" s="43" customFormat="1" ht="264" customHeight="1" x14ac:dyDescent="0.3">
      <c r="A55" s="112"/>
      <c r="B55" s="175"/>
      <c r="C55" s="175"/>
      <c r="D55" s="175"/>
      <c r="E55" s="175"/>
      <c r="F55" s="175"/>
      <c r="G55" s="175"/>
      <c r="H55" s="175"/>
      <c r="I55" s="175"/>
      <c r="J55" s="175"/>
      <c r="K55" s="175"/>
      <c r="L55" s="175"/>
      <c r="M55" s="175"/>
      <c r="N55" s="175"/>
      <c r="O55" s="175"/>
      <c r="P55" s="175"/>
      <c r="Q55" s="175"/>
      <c r="R55" s="113"/>
      <c r="Y55" s="44">
        <f t="shared" si="7"/>
        <v>0</v>
      </c>
      <c r="Z55" s="44">
        <f t="shared" si="8"/>
        <v>0</v>
      </c>
    </row>
    <row r="56" spans="1:26" s="43" customFormat="1" ht="36" customHeight="1" x14ac:dyDescent="0.3">
      <c r="A56" s="48"/>
      <c r="B56" s="47"/>
      <c r="C56" s="49"/>
      <c r="D56" s="50"/>
      <c r="E56" s="110"/>
      <c r="F56" s="110"/>
      <c r="G56" s="110"/>
      <c r="H56" s="110"/>
      <c r="I56" s="111"/>
      <c r="J56" s="111"/>
      <c r="K56" s="112"/>
      <c r="L56" s="113"/>
      <c r="M56" s="114"/>
      <c r="N56" s="115"/>
      <c r="O56" s="116"/>
      <c r="P56" s="48"/>
      <c r="Q56" s="48"/>
      <c r="R56" s="48"/>
      <c r="Y56" s="44">
        <f t="shared" si="7"/>
        <v>0</v>
      </c>
      <c r="Z56" s="44">
        <f t="shared" si="8"/>
        <v>0</v>
      </c>
    </row>
    <row r="57" spans="1:26" s="43" customFormat="1" ht="36" customHeight="1" x14ac:dyDescent="0.3">
      <c r="A57" s="48"/>
      <c r="B57" s="47"/>
      <c r="C57" s="49"/>
      <c r="D57" s="50"/>
      <c r="E57" s="110"/>
      <c r="F57" s="110"/>
      <c r="G57" s="110"/>
      <c r="H57" s="110"/>
      <c r="I57" s="111"/>
      <c r="J57" s="111"/>
      <c r="K57" s="112"/>
      <c r="L57" s="113"/>
      <c r="M57" s="114"/>
      <c r="N57" s="115"/>
      <c r="O57" s="116"/>
      <c r="P57" s="48"/>
      <c r="Q57" s="48"/>
      <c r="R57" s="48"/>
      <c r="Y57" s="44">
        <f t="shared" si="7"/>
        <v>0</v>
      </c>
      <c r="Z57" s="44">
        <f t="shared" si="8"/>
        <v>0</v>
      </c>
    </row>
    <row r="58" spans="1:26" s="43" customFormat="1" ht="36" customHeight="1" x14ac:dyDescent="0.3">
      <c r="A58" s="48"/>
      <c r="B58" s="47"/>
      <c r="C58" s="49"/>
      <c r="D58" s="50"/>
      <c r="E58" s="110"/>
      <c r="F58" s="110"/>
      <c r="G58" s="110"/>
      <c r="H58" s="110"/>
      <c r="I58" s="111"/>
      <c r="J58" s="111"/>
      <c r="K58" s="112"/>
      <c r="L58" s="113"/>
      <c r="M58" s="114"/>
      <c r="N58" s="115"/>
      <c r="O58" s="116"/>
      <c r="P58" s="48"/>
      <c r="Q58" s="48"/>
      <c r="R58" s="48"/>
      <c r="Y58" s="44">
        <f t="shared" si="7"/>
        <v>0</v>
      </c>
      <c r="Z58" s="44">
        <f t="shared" si="8"/>
        <v>0</v>
      </c>
    </row>
    <row r="59" spans="1:26" s="43" customFormat="1" ht="36" customHeight="1" x14ac:dyDescent="0.3">
      <c r="A59" s="48"/>
      <c r="B59" s="47"/>
      <c r="C59" s="49"/>
      <c r="D59" s="50"/>
      <c r="E59" s="110"/>
      <c r="F59" s="110"/>
      <c r="G59" s="110"/>
      <c r="H59" s="110"/>
      <c r="I59" s="111"/>
      <c r="J59" s="111"/>
      <c r="K59" s="112"/>
      <c r="L59" s="113"/>
      <c r="M59" s="114"/>
      <c r="N59" s="115"/>
      <c r="O59" s="116"/>
      <c r="P59" s="48"/>
      <c r="Q59" s="48"/>
      <c r="R59" s="48"/>
      <c r="Y59" s="44">
        <f t="shared" si="7"/>
        <v>0</v>
      </c>
      <c r="Z59" s="44">
        <f t="shared" si="8"/>
        <v>0</v>
      </c>
    </row>
    <row r="60" spans="1:26" s="43" customFormat="1" ht="36" customHeight="1" x14ac:dyDescent="0.3">
      <c r="A60" s="48"/>
      <c r="B60" s="47"/>
      <c r="C60" s="49"/>
      <c r="D60" s="50"/>
      <c r="E60" s="110"/>
      <c r="F60" s="110"/>
      <c r="G60" s="110"/>
      <c r="H60" s="110"/>
      <c r="I60" s="111"/>
      <c r="J60" s="111"/>
      <c r="K60" s="112"/>
      <c r="L60" s="113"/>
      <c r="M60" s="114"/>
      <c r="N60" s="115"/>
      <c r="O60" s="116"/>
      <c r="P60" s="48"/>
      <c r="Q60" s="48"/>
      <c r="R60" s="48"/>
      <c r="Y60" s="44">
        <f t="shared" si="7"/>
        <v>0</v>
      </c>
      <c r="Z60" s="44">
        <f t="shared" si="8"/>
        <v>0</v>
      </c>
    </row>
    <row r="61" spans="1:26" s="43" customFormat="1" ht="36" customHeight="1" x14ac:dyDescent="0.3">
      <c r="A61" s="48"/>
      <c r="B61" s="47"/>
      <c r="C61" s="49"/>
      <c r="D61" s="50"/>
      <c r="E61" s="110"/>
      <c r="F61" s="110"/>
      <c r="G61" s="110"/>
      <c r="H61" s="110"/>
      <c r="I61" s="111"/>
      <c r="J61" s="111"/>
      <c r="K61" s="112"/>
      <c r="L61" s="113"/>
      <c r="M61" s="114"/>
      <c r="N61" s="115"/>
      <c r="O61" s="116"/>
      <c r="P61" s="48"/>
      <c r="Q61" s="48"/>
      <c r="R61" s="48"/>
      <c r="Y61" s="44">
        <f t="shared" si="7"/>
        <v>0</v>
      </c>
      <c r="Z61" s="44">
        <f t="shared" si="8"/>
        <v>0</v>
      </c>
    </row>
    <row r="62" spans="1:26" s="43" customFormat="1" ht="36" customHeight="1" x14ac:dyDescent="0.3">
      <c r="A62" s="48">
        <f t="shared" ref="A62:A66" si="9">A61+1</f>
        <v>1</v>
      </c>
      <c r="B62" s="47"/>
      <c r="C62" s="49"/>
      <c r="D62" s="50"/>
      <c r="E62" s="110"/>
      <c r="F62" s="110"/>
      <c r="G62" s="110"/>
      <c r="H62" s="110"/>
      <c r="I62" s="111"/>
      <c r="J62" s="111"/>
      <c r="K62" s="112"/>
      <c r="L62" s="113"/>
      <c r="M62" s="114"/>
      <c r="N62" s="115"/>
      <c r="O62" s="116"/>
      <c r="P62" s="48"/>
      <c r="Q62" s="48"/>
      <c r="R62" s="48"/>
      <c r="Y62" s="44">
        <f t="shared" si="7"/>
        <v>0</v>
      </c>
      <c r="Z62" s="44">
        <f t="shared" si="8"/>
        <v>0</v>
      </c>
    </row>
    <row r="63" spans="1:26" s="43" customFormat="1" ht="36" customHeight="1" x14ac:dyDescent="0.3">
      <c r="A63" s="48">
        <f t="shared" si="9"/>
        <v>2</v>
      </c>
      <c r="B63" s="47"/>
      <c r="C63" s="49"/>
      <c r="D63" s="50"/>
      <c r="E63" s="110"/>
      <c r="F63" s="110"/>
      <c r="G63" s="110"/>
      <c r="H63" s="110"/>
      <c r="I63" s="111"/>
      <c r="J63" s="111"/>
      <c r="K63" s="112"/>
      <c r="L63" s="113"/>
      <c r="M63" s="114"/>
      <c r="N63" s="115"/>
      <c r="O63" s="116"/>
      <c r="P63" s="48"/>
      <c r="Q63" s="48"/>
      <c r="R63" s="48"/>
      <c r="Y63" s="44">
        <f t="shared" si="7"/>
        <v>0</v>
      </c>
      <c r="Z63" s="44">
        <f t="shared" si="8"/>
        <v>0</v>
      </c>
    </row>
    <row r="64" spans="1:26" s="43" customFormat="1" ht="36" customHeight="1" x14ac:dyDescent="0.3">
      <c r="A64" s="48">
        <f t="shared" si="9"/>
        <v>3</v>
      </c>
      <c r="B64" s="47"/>
      <c r="C64" s="49"/>
      <c r="D64" s="50"/>
      <c r="E64" s="110"/>
      <c r="F64" s="110"/>
      <c r="G64" s="110"/>
      <c r="H64" s="110"/>
      <c r="I64" s="111"/>
      <c r="J64" s="111"/>
      <c r="K64" s="112"/>
      <c r="L64" s="113"/>
      <c r="M64" s="114"/>
      <c r="N64" s="115"/>
      <c r="O64" s="116"/>
      <c r="P64" s="48"/>
      <c r="Q64" s="48"/>
      <c r="R64" s="48"/>
      <c r="Y64" s="44">
        <f t="shared" si="7"/>
        <v>0</v>
      </c>
      <c r="Z64" s="44">
        <f t="shared" si="8"/>
        <v>0</v>
      </c>
    </row>
    <row r="65" spans="1:26" s="43" customFormat="1" ht="36" customHeight="1" x14ac:dyDescent="0.3">
      <c r="A65" s="48">
        <f t="shared" si="9"/>
        <v>4</v>
      </c>
      <c r="B65" s="47"/>
      <c r="C65" s="49"/>
      <c r="D65" s="50"/>
      <c r="E65" s="110"/>
      <c r="F65" s="110"/>
      <c r="G65" s="110"/>
      <c r="H65" s="110"/>
      <c r="I65" s="111"/>
      <c r="J65" s="111"/>
      <c r="K65" s="112"/>
      <c r="L65" s="113"/>
      <c r="M65" s="114"/>
      <c r="N65" s="115"/>
      <c r="O65" s="116"/>
      <c r="P65" s="48"/>
      <c r="Q65" s="48"/>
      <c r="R65" s="48"/>
      <c r="Y65" s="44">
        <f t="shared" si="7"/>
        <v>0</v>
      </c>
      <c r="Z65" s="44">
        <f t="shared" si="8"/>
        <v>0</v>
      </c>
    </row>
    <row r="66" spans="1:26" s="43" customFormat="1" ht="36" customHeight="1" x14ac:dyDescent="0.3">
      <c r="A66" s="48">
        <f t="shared" si="9"/>
        <v>5</v>
      </c>
      <c r="B66" s="47"/>
      <c r="C66" s="49"/>
      <c r="D66" s="50"/>
      <c r="E66" s="110"/>
      <c r="F66" s="110"/>
      <c r="G66" s="110"/>
      <c r="H66" s="110"/>
      <c r="I66" s="111"/>
      <c r="J66" s="111"/>
      <c r="K66" s="112"/>
      <c r="L66" s="113"/>
      <c r="M66" s="114"/>
      <c r="N66" s="115"/>
      <c r="O66" s="116"/>
      <c r="P66" s="48"/>
      <c r="Q66" s="48"/>
      <c r="R66" s="48"/>
      <c r="Y66" s="44">
        <f t="shared" si="7"/>
        <v>0</v>
      </c>
      <c r="Z66" s="44">
        <f t="shared" si="8"/>
        <v>0</v>
      </c>
    </row>
    <row r="67" spans="1:26" ht="15" customHeight="1" x14ac:dyDescent="0.3">
      <c r="A67" s="102" t="s">
        <v>232</v>
      </c>
      <c r="B67" s="102"/>
      <c r="C67" s="102"/>
      <c r="D67" s="102"/>
      <c r="E67" s="102"/>
      <c r="F67" s="102"/>
      <c r="G67" s="102"/>
      <c r="H67" s="102"/>
      <c r="I67" s="102" t="s">
        <v>14</v>
      </c>
      <c r="J67" s="102"/>
      <c r="K67" s="101" t="s">
        <v>69</v>
      </c>
      <c r="L67" s="101"/>
      <c r="M67" s="102" t="s">
        <v>33</v>
      </c>
      <c r="N67" s="102"/>
      <c r="O67" s="102"/>
      <c r="P67" s="102"/>
      <c r="Q67" s="102"/>
      <c r="R67" s="102"/>
    </row>
    <row r="68" spans="1:26" ht="15" customHeight="1" x14ac:dyDescent="0.3">
      <c r="A68" s="163" t="s">
        <v>27</v>
      </c>
      <c r="B68" s="177" t="s">
        <v>68</v>
      </c>
      <c r="C68" s="128" t="s">
        <v>250</v>
      </c>
      <c r="D68" s="128" t="s">
        <v>28</v>
      </c>
      <c r="E68" s="165" t="s">
        <v>254</v>
      </c>
      <c r="F68" s="166"/>
      <c r="G68" s="166"/>
      <c r="H68" s="166"/>
      <c r="I68" s="128" t="s">
        <v>26</v>
      </c>
      <c r="J68" s="128"/>
      <c r="K68" s="128" t="s">
        <v>38</v>
      </c>
      <c r="L68" s="128"/>
      <c r="M68" s="132" t="s">
        <v>252</v>
      </c>
      <c r="N68" s="132"/>
      <c r="O68" s="176"/>
      <c r="P68" s="25" t="s">
        <v>30</v>
      </c>
      <c r="Q68" s="102" t="s">
        <v>29</v>
      </c>
      <c r="R68" s="102"/>
    </row>
    <row r="69" spans="1:26" ht="31.5" customHeight="1" x14ac:dyDescent="0.3">
      <c r="A69" s="163"/>
      <c r="B69" s="178"/>
      <c r="C69" s="128"/>
      <c r="D69" s="128"/>
      <c r="E69" s="166"/>
      <c r="F69" s="166"/>
      <c r="G69" s="166"/>
      <c r="H69" s="166"/>
      <c r="I69" s="128"/>
      <c r="J69" s="128"/>
      <c r="K69" s="128"/>
      <c r="L69" s="128"/>
      <c r="M69" s="132"/>
      <c r="N69" s="132"/>
      <c r="O69" s="176"/>
      <c r="P69" s="26" t="s">
        <v>34</v>
      </c>
      <c r="Q69" s="27" t="s">
        <v>32</v>
      </c>
      <c r="R69" s="27" t="s">
        <v>39</v>
      </c>
      <c r="Y69" s="44">
        <f t="shared" ref="Y69:Y84" si="10">E69</f>
        <v>0</v>
      </c>
      <c r="Z69" s="44">
        <f t="shared" ref="Z69:Z84" si="11">M69</f>
        <v>0</v>
      </c>
    </row>
    <row r="70" spans="1:26" s="43" customFormat="1" ht="36" customHeight="1" x14ac:dyDescent="0.3">
      <c r="A70" s="48">
        <f>A66+1</f>
        <v>6</v>
      </c>
      <c r="B70" s="47"/>
      <c r="C70" s="49"/>
      <c r="D70" s="50"/>
      <c r="E70" s="110"/>
      <c r="F70" s="110"/>
      <c r="G70" s="110"/>
      <c r="H70" s="110"/>
      <c r="I70" s="111"/>
      <c r="J70" s="111"/>
      <c r="K70" s="112"/>
      <c r="L70" s="113"/>
      <c r="M70" s="114"/>
      <c r="N70" s="115"/>
      <c r="O70" s="116"/>
      <c r="P70" s="48"/>
      <c r="Q70" s="48"/>
      <c r="R70" s="48"/>
      <c r="Y70" s="44">
        <f t="shared" si="10"/>
        <v>0</v>
      </c>
      <c r="Z70" s="44">
        <f t="shared" si="11"/>
        <v>0</v>
      </c>
    </row>
    <row r="71" spans="1:26" s="43" customFormat="1" ht="36" customHeight="1" x14ac:dyDescent="0.3">
      <c r="A71" s="48">
        <f>A70+1</f>
        <v>7</v>
      </c>
      <c r="B71" s="47"/>
      <c r="C71" s="49"/>
      <c r="D71" s="50"/>
      <c r="E71" s="110"/>
      <c r="F71" s="110"/>
      <c r="G71" s="110"/>
      <c r="H71" s="110"/>
      <c r="I71" s="111"/>
      <c r="J71" s="111"/>
      <c r="K71" s="112"/>
      <c r="L71" s="113"/>
      <c r="M71" s="114"/>
      <c r="N71" s="115"/>
      <c r="O71" s="116"/>
      <c r="P71" s="48"/>
      <c r="Q71" s="48"/>
      <c r="R71" s="48"/>
      <c r="Y71" s="44">
        <f t="shared" si="10"/>
        <v>0</v>
      </c>
      <c r="Z71" s="44">
        <f t="shared" si="11"/>
        <v>0</v>
      </c>
    </row>
    <row r="72" spans="1:26" s="43" customFormat="1" ht="36" customHeight="1" x14ac:dyDescent="0.3">
      <c r="A72" s="48">
        <f t="shared" ref="A72:A84" si="12">A71+1</f>
        <v>8</v>
      </c>
      <c r="B72" s="47"/>
      <c r="C72" s="49"/>
      <c r="D72" s="50"/>
      <c r="E72" s="110"/>
      <c r="F72" s="110"/>
      <c r="G72" s="110"/>
      <c r="H72" s="110"/>
      <c r="I72" s="111"/>
      <c r="J72" s="111"/>
      <c r="K72" s="112"/>
      <c r="L72" s="113"/>
      <c r="M72" s="114"/>
      <c r="N72" s="115"/>
      <c r="O72" s="116"/>
      <c r="P72" s="48"/>
      <c r="Q72" s="48"/>
      <c r="R72" s="48"/>
      <c r="Y72" s="44">
        <f t="shared" si="10"/>
        <v>0</v>
      </c>
      <c r="Z72" s="44">
        <f t="shared" si="11"/>
        <v>0</v>
      </c>
    </row>
    <row r="73" spans="1:26" s="43" customFormat="1" ht="36" customHeight="1" x14ac:dyDescent="0.3">
      <c r="A73" s="48">
        <f t="shared" si="12"/>
        <v>9</v>
      </c>
      <c r="B73" s="47"/>
      <c r="C73" s="49"/>
      <c r="D73" s="50"/>
      <c r="E73" s="110"/>
      <c r="F73" s="110"/>
      <c r="G73" s="110"/>
      <c r="H73" s="110"/>
      <c r="I73" s="111"/>
      <c r="J73" s="111"/>
      <c r="K73" s="112"/>
      <c r="L73" s="113"/>
      <c r="M73" s="114"/>
      <c r="N73" s="115"/>
      <c r="O73" s="116"/>
      <c r="P73" s="48"/>
      <c r="Q73" s="48"/>
      <c r="R73" s="48"/>
      <c r="Y73" s="44">
        <f t="shared" si="10"/>
        <v>0</v>
      </c>
      <c r="Z73" s="44">
        <f t="shared" si="11"/>
        <v>0</v>
      </c>
    </row>
    <row r="74" spans="1:26" s="43" customFormat="1" ht="36" customHeight="1" x14ac:dyDescent="0.3">
      <c r="A74" s="48">
        <f t="shared" si="12"/>
        <v>10</v>
      </c>
      <c r="B74" s="47"/>
      <c r="C74" s="49"/>
      <c r="D74" s="50"/>
      <c r="E74" s="110"/>
      <c r="F74" s="110"/>
      <c r="G74" s="110"/>
      <c r="H74" s="110"/>
      <c r="I74" s="111"/>
      <c r="J74" s="111"/>
      <c r="K74" s="112"/>
      <c r="L74" s="113"/>
      <c r="M74" s="114"/>
      <c r="N74" s="115"/>
      <c r="O74" s="116"/>
      <c r="P74" s="48"/>
      <c r="Q74" s="48"/>
      <c r="R74" s="48"/>
      <c r="Y74" s="44">
        <f t="shared" si="10"/>
        <v>0</v>
      </c>
      <c r="Z74" s="44">
        <f t="shared" si="11"/>
        <v>0</v>
      </c>
    </row>
    <row r="75" spans="1:26" s="43" customFormat="1" ht="36" customHeight="1" x14ac:dyDescent="0.3">
      <c r="A75" s="48">
        <f t="shared" si="12"/>
        <v>11</v>
      </c>
      <c r="B75" s="47"/>
      <c r="C75" s="49"/>
      <c r="D75" s="50"/>
      <c r="E75" s="110"/>
      <c r="F75" s="110"/>
      <c r="G75" s="110"/>
      <c r="H75" s="110"/>
      <c r="I75" s="111"/>
      <c r="J75" s="111"/>
      <c r="K75" s="112"/>
      <c r="L75" s="113"/>
      <c r="M75" s="114"/>
      <c r="N75" s="115"/>
      <c r="O75" s="116"/>
      <c r="P75" s="48"/>
      <c r="Q75" s="48"/>
      <c r="R75" s="48"/>
      <c r="Y75" s="44">
        <f t="shared" si="10"/>
        <v>0</v>
      </c>
      <c r="Z75" s="44">
        <f t="shared" si="11"/>
        <v>0</v>
      </c>
    </row>
    <row r="76" spans="1:26" s="43" customFormat="1" ht="36" customHeight="1" x14ac:dyDescent="0.3">
      <c r="A76" s="48">
        <f t="shared" si="12"/>
        <v>12</v>
      </c>
      <c r="B76" s="47"/>
      <c r="C76" s="49"/>
      <c r="D76" s="50"/>
      <c r="E76" s="110"/>
      <c r="F76" s="110"/>
      <c r="G76" s="110"/>
      <c r="H76" s="110"/>
      <c r="I76" s="111"/>
      <c r="J76" s="111"/>
      <c r="K76" s="112"/>
      <c r="L76" s="113"/>
      <c r="M76" s="114"/>
      <c r="N76" s="115"/>
      <c r="O76" s="116"/>
      <c r="P76" s="48"/>
      <c r="Q76" s="48"/>
      <c r="R76" s="48"/>
      <c r="Y76" s="44">
        <f t="shared" si="10"/>
        <v>0</v>
      </c>
      <c r="Z76" s="44">
        <f t="shared" si="11"/>
        <v>0</v>
      </c>
    </row>
    <row r="77" spans="1:26" s="43" customFormat="1" ht="36" customHeight="1" x14ac:dyDescent="0.3">
      <c r="A77" s="48">
        <f t="shared" si="12"/>
        <v>13</v>
      </c>
      <c r="B77" s="47"/>
      <c r="C77" s="49"/>
      <c r="D77" s="50"/>
      <c r="E77" s="110"/>
      <c r="F77" s="110"/>
      <c r="G77" s="110"/>
      <c r="H77" s="110"/>
      <c r="I77" s="111"/>
      <c r="J77" s="111"/>
      <c r="K77" s="112"/>
      <c r="L77" s="113"/>
      <c r="M77" s="114"/>
      <c r="N77" s="115"/>
      <c r="O77" s="116"/>
      <c r="P77" s="48"/>
      <c r="Q77" s="48"/>
      <c r="R77" s="48"/>
      <c r="Y77" s="44">
        <f t="shared" si="10"/>
        <v>0</v>
      </c>
      <c r="Z77" s="44">
        <f t="shared" si="11"/>
        <v>0</v>
      </c>
    </row>
    <row r="78" spans="1:26" s="43" customFormat="1" ht="36" customHeight="1" x14ac:dyDescent="0.3">
      <c r="A78" s="48">
        <f t="shared" si="12"/>
        <v>14</v>
      </c>
      <c r="B78" s="47"/>
      <c r="C78" s="49"/>
      <c r="D78" s="50"/>
      <c r="E78" s="110"/>
      <c r="F78" s="110"/>
      <c r="G78" s="110"/>
      <c r="H78" s="110"/>
      <c r="I78" s="111"/>
      <c r="J78" s="111"/>
      <c r="K78" s="112"/>
      <c r="L78" s="113"/>
      <c r="M78" s="114"/>
      <c r="N78" s="115"/>
      <c r="O78" s="116"/>
      <c r="P78" s="48"/>
      <c r="Q78" s="48"/>
      <c r="R78" s="48"/>
      <c r="Y78" s="44">
        <f t="shared" si="10"/>
        <v>0</v>
      </c>
      <c r="Z78" s="44">
        <f t="shared" si="11"/>
        <v>0</v>
      </c>
    </row>
    <row r="79" spans="1:26" s="43" customFormat="1" ht="36" customHeight="1" x14ac:dyDescent="0.3">
      <c r="A79" s="48">
        <f t="shared" si="12"/>
        <v>15</v>
      </c>
      <c r="B79" s="47"/>
      <c r="C79" s="49"/>
      <c r="D79" s="50"/>
      <c r="E79" s="110"/>
      <c r="F79" s="110"/>
      <c r="G79" s="110"/>
      <c r="H79" s="110"/>
      <c r="I79" s="111"/>
      <c r="J79" s="111"/>
      <c r="K79" s="112"/>
      <c r="L79" s="113"/>
      <c r="M79" s="114"/>
      <c r="N79" s="115"/>
      <c r="O79" s="116"/>
      <c r="P79" s="48"/>
      <c r="Q79" s="48"/>
      <c r="R79" s="48"/>
      <c r="Y79" s="44">
        <f t="shared" si="10"/>
        <v>0</v>
      </c>
      <c r="Z79" s="44">
        <f t="shared" si="11"/>
        <v>0</v>
      </c>
    </row>
    <row r="80" spans="1:26" s="43" customFormat="1" ht="36" customHeight="1" x14ac:dyDescent="0.3">
      <c r="A80" s="48">
        <f t="shared" si="12"/>
        <v>16</v>
      </c>
      <c r="B80" s="47"/>
      <c r="C80" s="49"/>
      <c r="D80" s="50"/>
      <c r="E80" s="110"/>
      <c r="F80" s="110"/>
      <c r="G80" s="110"/>
      <c r="H80" s="110"/>
      <c r="I80" s="111"/>
      <c r="J80" s="111"/>
      <c r="K80" s="112"/>
      <c r="L80" s="113"/>
      <c r="M80" s="114"/>
      <c r="N80" s="115"/>
      <c r="O80" s="116"/>
      <c r="P80" s="48"/>
      <c r="Q80" s="48"/>
      <c r="R80" s="48"/>
      <c r="Y80" s="44">
        <f t="shared" si="10"/>
        <v>0</v>
      </c>
      <c r="Z80" s="44">
        <f t="shared" si="11"/>
        <v>0</v>
      </c>
    </row>
    <row r="81" spans="1:26" s="43" customFormat="1" ht="36" customHeight="1" x14ac:dyDescent="0.3">
      <c r="A81" s="48">
        <f t="shared" si="12"/>
        <v>17</v>
      </c>
      <c r="B81" s="47"/>
      <c r="C81" s="49"/>
      <c r="D81" s="50"/>
      <c r="E81" s="110"/>
      <c r="F81" s="110"/>
      <c r="G81" s="110"/>
      <c r="H81" s="110"/>
      <c r="I81" s="111"/>
      <c r="J81" s="111"/>
      <c r="K81" s="112"/>
      <c r="L81" s="113"/>
      <c r="M81" s="114"/>
      <c r="N81" s="115"/>
      <c r="O81" s="116"/>
      <c r="P81" s="48"/>
      <c r="Q81" s="48"/>
      <c r="R81" s="48"/>
      <c r="Y81" s="44">
        <f t="shared" si="10"/>
        <v>0</v>
      </c>
      <c r="Z81" s="44">
        <f t="shared" si="11"/>
        <v>0</v>
      </c>
    </row>
    <row r="82" spans="1:26" s="43" customFormat="1" ht="36" customHeight="1" x14ac:dyDescent="0.3">
      <c r="A82" s="48">
        <f t="shared" si="12"/>
        <v>18</v>
      </c>
      <c r="B82" s="47"/>
      <c r="C82" s="49"/>
      <c r="D82" s="50"/>
      <c r="E82" s="110"/>
      <c r="F82" s="110"/>
      <c r="G82" s="110"/>
      <c r="H82" s="110"/>
      <c r="I82" s="111"/>
      <c r="J82" s="111"/>
      <c r="K82" s="112"/>
      <c r="L82" s="113"/>
      <c r="M82" s="114"/>
      <c r="N82" s="115"/>
      <c r="O82" s="116"/>
      <c r="P82" s="48"/>
      <c r="Q82" s="48"/>
      <c r="R82" s="48"/>
      <c r="Y82" s="44">
        <f t="shared" si="10"/>
        <v>0</v>
      </c>
      <c r="Z82" s="44">
        <f t="shared" si="11"/>
        <v>0</v>
      </c>
    </row>
    <row r="83" spans="1:26" s="43" customFormat="1" ht="36" customHeight="1" x14ac:dyDescent="0.3">
      <c r="A83" s="48">
        <f t="shared" si="12"/>
        <v>19</v>
      </c>
      <c r="B83" s="47"/>
      <c r="C83" s="49"/>
      <c r="D83" s="50"/>
      <c r="E83" s="110"/>
      <c r="F83" s="110"/>
      <c r="G83" s="110"/>
      <c r="H83" s="110"/>
      <c r="I83" s="111"/>
      <c r="J83" s="111"/>
      <c r="K83" s="112"/>
      <c r="L83" s="113"/>
      <c r="M83" s="114"/>
      <c r="N83" s="115"/>
      <c r="O83" s="116"/>
      <c r="P83" s="48"/>
      <c r="Q83" s="48"/>
      <c r="R83" s="48"/>
      <c r="Y83" s="44">
        <f t="shared" si="10"/>
        <v>0</v>
      </c>
      <c r="Z83" s="44">
        <f t="shared" si="11"/>
        <v>0</v>
      </c>
    </row>
    <row r="84" spans="1:26" s="43" customFormat="1" ht="36" customHeight="1" x14ac:dyDescent="0.3">
      <c r="A84" s="48">
        <f t="shared" si="12"/>
        <v>20</v>
      </c>
      <c r="B84" s="47"/>
      <c r="C84" s="49"/>
      <c r="D84" s="50"/>
      <c r="E84" s="110"/>
      <c r="F84" s="110"/>
      <c r="G84" s="110"/>
      <c r="H84" s="110"/>
      <c r="I84" s="111"/>
      <c r="J84" s="111"/>
      <c r="K84" s="112"/>
      <c r="L84" s="113"/>
      <c r="M84" s="114"/>
      <c r="N84" s="115"/>
      <c r="O84" s="116"/>
      <c r="P84" s="48"/>
      <c r="Q84" s="48"/>
      <c r="R84" s="48"/>
      <c r="Y84" s="44">
        <f t="shared" si="10"/>
        <v>0</v>
      </c>
      <c r="Z84" s="44">
        <f t="shared" si="11"/>
        <v>0</v>
      </c>
    </row>
  </sheetData>
  <mergeCells count="219">
    <mergeCell ref="E84:H84"/>
    <mergeCell ref="I84:J84"/>
    <mergeCell ref="K84:L84"/>
    <mergeCell ref="M84:O84"/>
    <mergeCell ref="E82:H82"/>
    <mergeCell ref="I82:J82"/>
    <mergeCell ref="K82:L82"/>
    <mergeCell ref="M82:O82"/>
    <mergeCell ref="E83:H83"/>
    <mergeCell ref="I83:J83"/>
    <mergeCell ref="K83:L83"/>
    <mergeCell ref="M83:O83"/>
    <mergeCell ref="Q68:R68"/>
    <mergeCell ref="E81:H81"/>
    <mergeCell ref="I81:J81"/>
    <mergeCell ref="K81:L81"/>
    <mergeCell ref="M81:O81"/>
    <mergeCell ref="A67:H67"/>
    <mergeCell ref="I67:J67"/>
    <mergeCell ref="K67:L67"/>
    <mergeCell ref="M67:R67"/>
    <mergeCell ref="A68:A69"/>
    <mergeCell ref="B68:B69"/>
    <mergeCell ref="C68:C69"/>
    <mergeCell ref="D68:D69"/>
    <mergeCell ref="E68:H69"/>
    <mergeCell ref="E79:H79"/>
    <mergeCell ref="I79:J79"/>
    <mergeCell ref="K79:L79"/>
    <mergeCell ref="M79:O79"/>
    <mergeCell ref="E80:H80"/>
    <mergeCell ref="I80:J80"/>
    <mergeCell ref="K80:L80"/>
    <mergeCell ref="M80:O80"/>
    <mergeCell ref="E77:H77"/>
    <mergeCell ref="I77:J77"/>
    <mergeCell ref="K41:L42"/>
    <mergeCell ref="I41:J42"/>
    <mergeCell ref="E48:H48"/>
    <mergeCell ref="I48:J48"/>
    <mergeCell ref="K48:L48"/>
    <mergeCell ref="M48:O48"/>
    <mergeCell ref="I43:J43"/>
    <mergeCell ref="M44:O44"/>
    <mergeCell ref="E45:H45"/>
    <mergeCell ref="K77:L77"/>
    <mergeCell ref="M77:O77"/>
    <mergeCell ref="E78:H78"/>
    <mergeCell ref="I78:J78"/>
    <mergeCell ref="K78:L78"/>
    <mergeCell ref="M78:O78"/>
    <mergeCell ref="E75:H75"/>
    <mergeCell ref="I75:J75"/>
    <mergeCell ref="K75:L75"/>
    <mergeCell ref="M75:O75"/>
    <mergeCell ref="E76:H76"/>
    <mergeCell ref="I76:J76"/>
    <mergeCell ref="K76:L76"/>
    <mergeCell ref="M76:O76"/>
    <mergeCell ref="E73:H73"/>
    <mergeCell ref="I73:J73"/>
    <mergeCell ref="K73:L73"/>
    <mergeCell ref="M73:O73"/>
    <mergeCell ref="E74:H74"/>
    <mergeCell ref="I74:J74"/>
    <mergeCell ref="K74:L74"/>
    <mergeCell ref="M74:O74"/>
    <mergeCell ref="E71:H71"/>
    <mergeCell ref="I71:J71"/>
    <mergeCell ref="K71:L71"/>
    <mergeCell ref="M71:O71"/>
    <mergeCell ref="E72:H72"/>
    <mergeCell ref="I72:J72"/>
    <mergeCell ref="K72:L72"/>
    <mergeCell ref="M72:O72"/>
    <mergeCell ref="E66:H66"/>
    <mergeCell ref="I66:J66"/>
    <mergeCell ref="K66:L66"/>
    <mergeCell ref="M66:O66"/>
    <mergeCell ref="E70:H70"/>
    <mergeCell ref="I70:J70"/>
    <mergeCell ref="K70:L70"/>
    <mergeCell ref="M70:O70"/>
    <mergeCell ref="I68:J69"/>
    <mergeCell ref="K68:L69"/>
    <mergeCell ref="M68:O69"/>
    <mergeCell ref="E64:H64"/>
    <mergeCell ref="I64:J64"/>
    <mergeCell ref="K64:L64"/>
    <mergeCell ref="M64:O64"/>
    <mergeCell ref="E65:H65"/>
    <mergeCell ref="I65:J65"/>
    <mergeCell ref="K65:L65"/>
    <mergeCell ref="M65:O65"/>
    <mergeCell ref="E62:H62"/>
    <mergeCell ref="I62:J62"/>
    <mergeCell ref="K62:L62"/>
    <mergeCell ref="M62:O62"/>
    <mergeCell ref="E63:H63"/>
    <mergeCell ref="I63:J63"/>
    <mergeCell ref="K63:L63"/>
    <mergeCell ref="M63:O63"/>
    <mergeCell ref="E60:H60"/>
    <mergeCell ref="I60:J60"/>
    <mergeCell ref="K60:L60"/>
    <mergeCell ref="M60:O60"/>
    <mergeCell ref="E61:H61"/>
    <mergeCell ref="I61:J61"/>
    <mergeCell ref="K61:L61"/>
    <mergeCell ref="M61:O61"/>
    <mergeCell ref="E58:H58"/>
    <mergeCell ref="I58:J58"/>
    <mergeCell ref="K58:L58"/>
    <mergeCell ref="M58:O58"/>
    <mergeCell ref="E59:H59"/>
    <mergeCell ref="I59:J59"/>
    <mergeCell ref="K59:L59"/>
    <mergeCell ref="M59:O59"/>
    <mergeCell ref="E56:H56"/>
    <mergeCell ref="I56:J56"/>
    <mergeCell ref="K56:L56"/>
    <mergeCell ref="M56:O56"/>
    <mergeCell ref="E57:H57"/>
    <mergeCell ref="I57:J57"/>
    <mergeCell ref="K57:L57"/>
    <mergeCell ref="M57:O57"/>
    <mergeCell ref="E54:H54"/>
    <mergeCell ref="I54:J54"/>
    <mergeCell ref="K54:L54"/>
    <mergeCell ref="M54:O54"/>
    <mergeCell ref="A55:R55"/>
    <mergeCell ref="M50:O50"/>
    <mergeCell ref="E50:H50"/>
    <mergeCell ref="I50:J50"/>
    <mergeCell ref="K50:L50"/>
    <mergeCell ref="E53:H53"/>
    <mergeCell ref="I53:J53"/>
    <mergeCell ref="K53:L53"/>
    <mergeCell ref="M53:O53"/>
    <mergeCell ref="E52:H52"/>
    <mergeCell ref="I52:J52"/>
    <mergeCell ref="K52:L52"/>
    <mergeCell ref="M52:O52"/>
    <mergeCell ref="E51:H51"/>
    <mergeCell ref="I51:J51"/>
    <mergeCell ref="K51:L51"/>
    <mergeCell ref="M51:O51"/>
    <mergeCell ref="A14:F14"/>
    <mergeCell ref="L14:Q14"/>
    <mergeCell ref="G12:I12"/>
    <mergeCell ref="J12:K12"/>
    <mergeCell ref="E46:H46"/>
    <mergeCell ref="I46:J46"/>
    <mergeCell ref="K46:L46"/>
    <mergeCell ref="M46:O46"/>
    <mergeCell ref="E47:H47"/>
    <mergeCell ref="I47:J47"/>
    <mergeCell ref="K47:L47"/>
    <mergeCell ref="M47:O47"/>
    <mergeCell ref="I45:J45"/>
    <mergeCell ref="K45:L45"/>
    <mergeCell ref="M45:O45"/>
    <mergeCell ref="C41:C42"/>
    <mergeCell ref="J16:K16"/>
    <mergeCell ref="A17:F17"/>
    <mergeCell ref="M43:O43"/>
    <mergeCell ref="E44:H44"/>
    <mergeCell ref="I44:J44"/>
    <mergeCell ref="K44:L44"/>
    <mergeCell ref="E43:H43"/>
    <mergeCell ref="A19:F19"/>
    <mergeCell ref="A7:R7"/>
    <mergeCell ref="A6:M6"/>
    <mergeCell ref="A1:R1"/>
    <mergeCell ref="A24:R24"/>
    <mergeCell ref="I40:J40"/>
    <mergeCell ref="K40:L40"/>
    <mergeCell ref="A40:H40"/>
    <mergeCell ref="M40:R40"/>
    <mergeCell ref="G14:I14"/>
    <mergeCell ref="J14:K14"/>
    <mergeCell ref="L11:R11"/>
    <mergeCell ref="G11:I11"/>
    <mergeCell ref="A11:F11"/>
    <mergeCell ref="J11:K11"/>
    <mergeCell ref="L12:Q12"/>
    <mergeCell ref="A12:F12"/>
    <mergeCell ref="A13:F13"/>
    <mergeCell ref="G13:I13"/>
    <mergeCell ref="J13:K13"/>
    <mergeCell ref="A15:F15"/>
    <mergeCell ref="G15:I15"/>
    <mergeCell ref="J15:K15"/>
    <mergeCell ref="L15:Q15"/>
    <mergeCell ref="L13:Q13"/>
    <mergeCell ref="A16:F16"/>
    <mergeCell ref="G16:I16"/>
    <mergeCell ref="B41:B42"/>
    <mergeCell ref="A41:A42"/>
    <mergeCell ref="E41:H42"/>
    <mergeCell ref="E49:H49"/>
    <mergeCell ref="I49:J49"/>
    <mergeCell ref="K49:L49"/>
    <mergeCell ref="M49:O49"/>
    <mergeCell ref="G19:I19"/>
    <mergeCell ref="J19:K19"/>
    <mergeCell ref="L19:Q19"/>
    <mergeCell ref="A18:F18"/>
    <mergeCell ref="G18:I18"/>
    <mergeCell ref="J18:K18"/>
    <mergeCell ref="L18:Q18"/>
    <mergeCell ref="G17:I17"/>
    <mergeCell ref="J17:K17"/>
    <mergeCell ref="L16:Q16"/>
    <mergeCell ref="Q41:R41"/>
    <mergeCell ref="D41:D42"/>
    <mergeCell ref="L17:Q17"/>
    <mergeCell ref="K43:L43"/>
    <mergeCell ref="M41:O42"/>
  </mergeCells>
  <conditionalFormatting sqref="J13:K19">
    <cfRule type="containsText" dxfId="35" priority="22" operator="containsText" text="L">
      <formula>NOT(ISERROR(SEARCH("L",J13)))</formula>
    </cfRule>
    <cfRule type="containsText" dxfId="34" priority="23" operator="containsText" text="M">
      <formula>NOT(ISERROR(SEARCH("M",J13)))</formula>
    </cfRule>
    <cfRule type="containsText" dxfId="33" priority="24" operator="containsText" text="H">
      <formula>NOT(ISERROR(SEARCH("H",J13)))</formula>
    </cfRule>
  </conditionalFormatting>
  <conditionalFormatting sqref="K43:L54">
    <cfRule type="containsText" dxfId="32" priority="1" operator="containsText" text="L">
      <formula>NOT(ISERROR(SEARCH("L",K43)))</formula>
    </cfRule>
    <cfRule type="containsText" dxfId="31" priority="2" operator="containsText" text="M">
      <formula>NOT(ISERROR(SEARCH("M",K43)))</formula>
    </cfRule>
    <cfRule type="containsText" dxfId="30" priority="3" operator="containsText" text="H">
      <formula>NOT(ISERROR(SEARCH("H",K43)))</formula>
    </cfRule>
  </conditionalFormatting>
  <conditionalFormatting sqref="K56:L66">
    <cfRule type="containsText" dxfId="29" priority="31" operator="containsText" text="L">
      <formula>NOT(ISERROR(SEARCH("L",K56)))</formula>
    </cfRule>
    <cfRule type="containsText" dxfId="28" priority="32" operator="containsText" text="M">
      <formula>NOT(ISERROR(SEARCH("M",K56)))</formula>
    </cfRule>
    <cfRule type="containsText" dxfId="27" priority="33" operator="containsText" text="H">
      <formula>NOT(ISERROR(SEARCH("H",K56)))</formula>
    </cfRule>
  </conditionalFormatting>
  <conditionalFormatting sqref="K70:L84">
    <cfRule type="containsText" dxfId="26" priority="28" operator="containsText" text="L">
      <formula>NOT(ISERROR(SEARCH("L",K70)))</formula>
    </cfRule>
    <cfRule type="containsText" dxfId="25" priority="29" operator="containsText" text="M">
      <formula>NOT(ISERROR(SEARCH("M",K70)))</formula>
    </cfRule>
    <cfRule type="containsText" dxfId="24" priority="30" operator="containsText" text="H">
      <formula>NOT(ISERROR(SEARCH("H",K70)))</formula>
    </cfRule>
  </conditionalFormatting>
  <hyperlinks>
    <hyperlink ref="A4" r:id="rId1" xr:uid="{00000000-0004-0000-0700-000000000000}"/>
  </hyperlinks>
  <pageMargins left="0.70866141732283472" right="0.70866141732283472" top="0.55118110236220474" bottom="0.55118110236220474" header="0.31496062992125984" footer="0.31496062992125984"/>
  <pageSetup paperSize="9" orientation="landscape" r:id="rId2"/>
  <headerFooter scaleWithDoc="0" alignWithMargins="0"/>
  <rowBreaks count="3" manualBreakCount="3">
    <brk id="19" max="16383" man="1"/>
    <brk id="66" max="16383" man="1"/>
    <brk id="84" max="16383" man="1"/>
  </rowBreak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'Dropdown Options'!$E$1:$E$6</xm:f>
          </x14:formula1>
          <xm:sqref>J13:K19 K70:L84 K56:L66 K43:L54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4EC1E0"/>
  </sheetPr>
  <dimension ref="A1:Z52"/>
  <sheetViews>
    <sheetView zoomScaleNormal="100" zoomScaleSheetLayoutView="100" workbookViewId="0">
      <selection activeCell="U40" sqref="U40"/>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10" width="10" style="2" customWidth="1"/>
    <col min="11" max="11" width="3.28515625" style="2" customWidth="1"/>
    <col min="12" max="12" width="6.7109375" style="2" customWidth="1"/>
    <col min="13" max="13" width="10" style="2" customWidth="1"/>
    <col min="14" max="14" width="25" style="2" customWidth="1"/>
    <col min="15" max="16" width="10" style="2" customWidth="1"/>
    <col min="17" max="18" width="9.140625" style="2" customWidth="1"/>
    <col min="19" max="19" width="9.28515625" style="2" customWidth="1"/>
    <col min="20"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6" s="11" customFormat="1" ht="21" customHeight="1" x14ac:dyDescent="0.3">
      <c r="A1" s="71" t="s">
        <v>108</v>
      </c>
      <c r="B1" s="71"/>
      <c r="C1" s="71"/>
      <c r="D1" s="71"/>
      <c r="E1" s="71"/>
      <c r="F1" s="71"/>
      <c r="G1" s="71"/>
      <c r="H1" s="71"/>
      <c r="I1" s="71"/>
      <c r="J1" s="71"/>
      <c r="K1" s="71"/>
      <c r="L1" s="71"/>
      <c r="M1" s="71"/>
      <c r="N1" s="71"/>
      <c r="O1" s="71"/>
      <c r="P1" s="71"/>
      <c r="Q1" s="71"/>
      <c r="R1" s="104"/>
    </row>
    <row r="2" spans="1:26" ht="3.75" customHeight="1" x14ac:dyDescent="0.3"/>
    <row r="3" spans="1:26" s="43" customFormat="1" ht="13.5" customHeight="1" x14ac:dyDescent="0.3">
      <c r="A3" s="55" t="s">
        <v>294</v>
      </c>
      <c r="B3" s="2"/>
      <c r="C3" s="2"/>
      <c r="D3" s="2"/>
      <c r="E3" s="2"/>
      <c r="F3" s="2"/>
      <c r="G3" s="2"/>
      <c r="H3" s="2"/>
      <c r="I3" s="2"/>
      <c r="J3" s="2"/>
      <c r="K3" s="2"/>
      <c r="L3" s="2"/>
      <c r="M3" s="2"/>
      <c r="N3" s="2"/>
      <c r="O3" s="2"/>
      <c r="P3" s="2"/>
      <c r="Q3" s="2"/>
      <c r="R3" s="2"/>
      <c r="W3" s="44"/>
      <c r="X3" s="44"/>
    </row>
    <row r="4" spans="1:26" s="5" customFormat="1" x14ac:dyDescent="0.3">
      <c r="A4" s="28" t="s">
        <v>303</v>
      </c>
      <c r="B4" s="6"/>
      <c r="C4" s="6"/>
      <c r="D4" s="7"/>
      <c r="E4" s="7"/>
      <c r="F4" s="7"/>
      <c r="G4" s="7"/>
      <c r="H4" s="7"/>
      <c r="I4" s="7"/>
      <c r="J4" s="7"/>
      <c r="K4" s="7"/>
      <c r="L4" s="7"/>
      <c r="M4" s="7"/>
      <c r="N4" s="7"/>
      <c r="O4" s="7"/>
      <c r="P4" s="6"/>
      <c r="Q4" s="7"/>
      <c r="R4" s="7"/>
    </row>
    <row r="5" spans="1:26" ht="3.75" customHeight="1" x14ac:dyDescent="0.3">
      <c r="P5" s="4"/>
      <c r="W5" s="5"/>
      <c r="X5" s="5"/>
      <c r="Y5" s="5"/>
      <c r="Z5" s="5"/>
    </row>
    <row r="6" spans="1:26" x14ac:dyDescent="0.3">
      <c r="A6" s="142" t="s">
        <v>25</v>
      </c>
      <c r="B6" s="142"/>
      <c r="C6" s="142"/>
      <c r="D6" s="142"/>
      <c r="E6" s="142"/>
      <c r="F6" s="142"/>
      <c r="G6" s="142"/>
      <c r="H6" s="142"/>
      <c r="I6" s="142"/>
      <c r="J6" s="142"/>
      <c r="K6" s="142"/>
      <c r="L6" s="142"/>
      <c r="M6" s="142"/>
    </row>
    <row r="7" spans="1:26" s="8" customFormat="1" ht="45" customHeight="1" x14ac:dyDescent="0.3">
      <c r="A7" s="148"/>
      <c r="B7" s="148"/>
      <c r="C7" s="148"/>
      <c r="D7" s="148"/>
      <c r="E7" s="148"/>
      <c r="F7" s="148"/>
      <c r="G7" s="148"/>
      <c r="H7" s="148"/>
      <c r="I7" s="148"/>
      <c r="J7" s="148"/>
      <c r="K7" s="148"/>
      <c r="L7" s="148"/>
      <c r="M7" s="148"/>
      <c r="N7" s="148"/>
      <c r="O7" s="148"/>
      <c r="P7" s="148"/>
      <c r="Q7" s="148"/>
      <c r="R7" s="148"/>
      <c r="W7" s="2"/>
      <c r="X7" s="2"/>
      <c r="Y7" s="2"/>
      <c r="Z7" s="2"/>
    </row>
    <row r="8" spans="1:26" ht="3.75" customHeight="1" x14ac:dyDescent="0.3"/>
    <row r="9" spans="1:26" x14ac:dyDescent="0.3">
      <c r="A9" s="2" t="s">
        <v>296</v>
      </c>
    </row>
    <row r="10" spans="1:26" ht="3.75" customHeight="1" x14ac:dyDescent="0.3"/>
    <row r="11" spans="1:26" x14ac:dyDescent="0.3">
      <c r="A11" s="102" t="s">
        <v>232</v>
      </c>
      <c r="B11" s="102"/>
      <c r="C11" s="102"/>
      <c r="D11" s="102"/>
      <c r="E11" s="102"/>
      <c r="F11" s="102"/>
      <c r="G11" s="102" t="s">
        <v>14</v>
      </c>
      <c r="H11" s="102"/>
      <c r="I11" s="102"/>
      <c r="J11" s="102" t="s">
        <v>31</v>
      </c>
      <c r="K11" s="102"/>
      <c r="L11" s="102" t="s">
        <v>33</v>
      </c>
      <c r="M11" s="102"/>
      <c r="N11" s="102"/>
      <c r="O11" s="102"/>
      <c r="P11" s="102"/>
      <c r="Q11" s="102"/>
      <c r="R11" s="102"/>
    </row>
    <row r="12" spans="1:26" ht="31.5" customHeight="1" x14ac:dyDescent="0.3">
      <c r="A12" s="97" t="s">
        <v>233</v>
      </c>
      <c r="B12" s="97"/>
      <c r="C12" s="97"/>
      <c r="D12" s="97"/>
      <c r="E12" s="97"/>
      <c r="F12" s="97"/>
      <c r="G12" s="128" t="s">
        <v>121</v>
      </c>
      <c r="H12" s="128"/>
      <c r="I12" s="128"/>
      <c r="J12" s="128" t="s">
        <v>38</v>
      </c>
      <c r="K12" s="128"/>
      <c r="L12" s="132" t="s">
        <v>315</v>
      </c>
      <c r="M12" s="132"/>
      <c r="N12" s="132"/>
      <c r="O12" s="132"/>
      <c r="P12" s="132"/>
      <c r="Q12" s="132"/>
      <c r="R12" s="36" t="s">
        <v>75</v>
      </c>
    </row>
    <row r="13" spans="1:26" s="46" customFormat="1" ht="36" x14ac:dyDescent="0.3">
      <c r="A13" s="110" t="s">
        <v>95</v>
      </c>
      <c r="B13" s="110"/>
      <c r="C13" s="110"/>
      <c r="D13" s="110"/>
      <c r="E13" s="110"/>
      <c r="F13" s="110"/>
      <c r="G13" s="111" t="s">
        <v>96</v>
      </c>
      <c r="H13" s="111"/>
      <c r="I13" s="111"/>
      <c r="J13" s="112"/>
      <c r="K13" s="113"/>
      <c r="L13" s="114" t="s">
        <v>97</v>
      </c>
      <c r="M13" s="115"/>
      <c r="N13" s="115"/>
      <c r="O13" s="115"/>
      <c r="P13" s="115"/>
      <c r="Q13" s="116"/>
      <c r="R13" s="47"/>
      <c r="W13" s="44" t="str">
        <f>A13</f>
        <v>Conflict with other users - pedestrians, non-event cyclists</v>
      </c>
      <c r="X13" s="44" t="str">
        <f>L13</f>
        <v>All required agencies, landowners and stakeholders along route notified. Advance notification signage displayed as agencies require. Cycle course to be clearly signed for awareness of other users.</v>
      </c>
      <c r="Y13" s="43"/>
      <c r="Z13" s="43"/>
    </row>
    <row r="14" spans="1:26" s="43" customFormat="1" ht="24" x14ac:dyDescent="0.3">
      <c r="A14" s="110" t="s">
        <v>77</v>
      </c>
      <c r="B14" s="110"/>
      <c r="C14" s="110"/>
      <c r="D14" s="110"/>
      <c r="E14" s="110"/>
      <c r="F14" s="110"/>
      <c r="G14" s="111" t="s">
        <v>99</v>
      </c>
      <c r="H14" s="111"/>
      <c r="I14" s="111"/>
      <c r="J14" s="112"/>
      <c r="K14" s="113"/>
      <c r="L14" s="114" t="s">
        <v>98</v>
      </c>
      <c r="M14" s="115"/>
      <c r="N14" s="115"/>
      <c r="O14" s="115"/>
      <c r="P14" s="115"/>
      <c r="Q14" s="116"/>
      <c r="R14" s="47"/>
      <c r="W14" s="44" t="str">
        <f>A14</f>
        <v>Competitors unfamiliar with cycling regulations</v>
      </c>
      <c r="X14" s="44" t="str">
        <f>L14</f>
        <v>Event run under British Triathlon Competition Rules. Links to information provided in advance.</v>
      </c>
      <c r="Y14" s="46"/>
      <c r="Z14" s="46"/>
    </row>
    <row r="15" spans="1:26" s="43" customFormat="1" ht="24" x14ac:dyDescent="0.3">
      <c r="A15" s="110" t="s">
        <v>78</v>
      </c>
      <c r="B15" s="110"/>
      <c r="C15" s="110"/>
      <c r="D15" s="110"/>
      <c r="E15" s="110"/>
      <c r="F15" s="110"/>
      <c r="G15" s="111" t="s">
        <v>35</v>
      </c>
      <c r="H15" s="111"/>
      <c r="I15" s="111"/>
      <c r="J15" s="112"/>
      <c r="K15" s="113"/>
      <c r="L15" s="114" t="s">
        <v>79</v>
      </c>
      <c r="M15" s="115"/>
      <c r="N15" s="115"/>
      <c r="O15" s="115"/>
      <c r="P15" s="115"/>
      <c r="Q15" s="116"/>
      <c r="R15" s="47"/>
      <c r="W15" s="44" t="str">
        <f t="shared" ref="W15:W18" si="0">A15</f>
        <v>Competitors unfamiliar with route</v>
      </c>
      <c r="X15" s="44" t="str">
        <f t="shared" ref="X15:X18" si="1">L15</f>
        <v>Cycle route to be made available to competitors in advance. Cycle course to be clearly signed for competitors and key points identified in pre-race briefing.</v>
      </c>
    </row>
    <row r="16" spans="1:26" s="43" customFormat="1" ht="36" x14ac:dyDescent="0.3">
      <c r="A16" s="110" t="s">
        <v>80</v>
      </c>
      <c r="B16" s="110"/>
      <c r="C16" s="110"/>
      <c r="D16" s="110"/>
      <c r="E16" s="110"/>
      <c r="F16" s="110"/>
      <c r="G16" s="111" t="s">
        <v>100</v>
      </c>
      <c r="H16" s="111"/>
      <c r="I16" s="111"/>
      <c r="J16" s="112"/>
      <c r="K16" s="113"/>
      <c r="L16" s="114" t="s">
        <v>271</v>
      </c>
      <c r="M16" s="115"/>
      <c r="N16" s="115"/>
      <c r="O16" s="115"/>
      <c r="P16" s="115"/>
      <c r="Q16" s="116"/>
      <c r="R16" s="47"/>
      <c r="W16" s="44" t="str">
        <f t="shared" si="0"/>
        <v>Marshals on course</v>
      </c>
      <c r="X16" s="44" t="str">
        <f t="shared" si="1"/>
        <v>Marshals to be briefed before being stationed on course. Marshals to wear hi-viz clothing and have radio/phone contact with event HQ. Marshals to be provided with whistles and flags where required.</v>
      </c>
    </row>
    <row r="17" spans="1:26" s="43" customFormat="1" ht="27" customHeight="1" x14ac:dyDescent="0.3">
      <c r="A17" s="110"/>
      <c r="B17" s="110"/>
      <c r="C17" s="110"/>
      <c r="D17" s="110"/>
      <c r="E17" s="110"/>
      <c r="F17" s="110"/>
      <c r="G17" s="111"/>
      <c r="H17" s="111"/>
      <c r="I17" s="111"/>
      <c r="J17" s="112"/>
      <c r="K17" s="113"/>
      <c r="L17" s="114"/>
      <c r="M17" s="115"/>
      <c r="N17" s="115"/>
      <c r="O17" s="115"/>
      <c r="P17" s="115"/>
      <c r="Q17" s="116"/>
      <c r="R17" s="47"/>
      <c r="W17" s="44">
        <f t="shared" si="0"/>
        <v>0</v>
      </c>
      <c r="X17" s="44">
        <f t="shared" si="1"/>
        <v>0</v>
      </c>
    </row>
    <row r="18" spans="1:26" s="43" customFormat="1" ht="27" customHeight="1" x14ac:dyDescent="0.3">
      <c r="A18" s="110"/>
      <c r="B18" s="110"/>
      <c r="C18" s="110"/>
      <c r="D18" s="110"/>
      <c r="E18" s="110"/>
      <c r="F18" s="110"/>
      <c r="G18" s="111"/>
      <c r="H18" s="111"/>
      <c r="I18" s="111"/>
      <c r="J18" s="112"/>
      <c r="K18" s="113"/>
      <c r="L18" s="114"/>
      <c r="M18" s="115"/>
      <c r="N18" s="115"/>
      <c r="O18" s="115"/>
      <c r="P18" s="115"/>
      <c r="Q18" s="116"/>
      <c r="R18" s="47"/>
      <c r="W18" s="44">
        <f t="shared" si="0"/>
        <v>0</v>
      </c>
      <c r="X18" s="44">
        <f t="shared" si="1"/>
        <v>0</v>
      </c>
    </row>
    <row r="19" spans="1:26" x14ac:dyDescent="0.3">
      <c r="W19" s="44"/>
      <c r="X19" s="44"/>
      <c r="Y19" s="43"/>
      <c r="Z19" s="43"/>
    </row>
    <row r="20" spans="1:26" x14ac:dyDescent="0.3">
      <c r="A20" s="2" t="s">
        <v>249</v>
      </c>
    </row>
    <row r="21" spans="1:26" ht="3.75" customHeight="1" x14ac:dyDescent="0.3"/>
    <row r="22" spans="1:26" s="5" customFormat="1" ht="13.5" customHeight="1" x14ac:dyDescent="0.3">
      <c r="A22" s="149" t="s">
        <v>295</v>
      </c>
      <c r="B22" s="149"/>
      <c r="C22" s="149"/>
      <c r="D22" s="149"/>
      <c r="E22" s="149"/>
      <c r="F22" s="149"/>
      <c r="G22" s="149"/>
      <c r="H22" s="149"/>
      <c r="I22" s="149"/>
      <c r="J22" s="149"/>
      <c r="K22" s="149"/>
      <c r="L22" s="149"/>
      <c r="M22" s="149"/>
      <c r="N22" s="149"/>
      <c r="O22" s="149"/>
      <c r="P22" s="149"/>
      <c r="Q22" s="149"/>
      <c r="R22" s="149"/>
    </row>
    <row r="23" spans="1:26" s="5" customFormat="1" ht="11.4" x14ac:dyDescent="0.3">
      <c r="A23" s="7" t="s">
        <v>101</v>
      </c>
      <c r="B23" s="6"/>
      <c r="C23" s="6"/>
      <c r="D23" s="7"/>
      <c r="E23" s="7"/>
      <c r="F23" s="7"/>
      <c r="G23" s="7"/>
      <c r="H23" s="7"/>
      <c r="I23" s="7"/>
      <c r="J23" s="7"/>
      <c r="K23" s="7"/>
      <c r="L23" s="7"/>
      <c r="M23" s="7"/>
      <c r="N23" s="7"/>
      <c r="O23" s="7"/>
      <c r="P23" s="7"/>
      <c r="Q23" s="7"/>
      <c r="R23" s="7"/>
    </row>
    <row r="24" spans="1:26" s="5" customFormat="1" ht="11.4" x14ac:dyDescent="0.3">
      <c r="A24" s="7" t="s">
        <v>45</v>
      </c>
      <c r="B24" s="6"/>
      <c r="C24" s="6"/>
      <c r="D24" s="7"/>
      <c r="E24" s="7"/>
      <c r="F24" s="7"/>
      <c r="G24" s="7"/>
      <c r="H24" s="7"/>
      <c r="I24" s="7"/>
      <c r="J24" s="7"/>
      <c r="K24" s="7"/>
      <c r="L24" s="7"/>
      <c r="M24" s="7"/>
      <c r="N24" s="7"/>
      <c r="O24" s="7"/>
      <c r="P24" s="6"/>
      <c r="Q24" s="7"/>
      <c r="R24" s="7"/>
    </row>
    <row r="25" spans="1:26" s="5" customFormat="1" ht="11.4" x14ac:dyDescent="0.3">
      <c r="A25" s="7" t="s">
        <v>102</v>
      </c>
      <c r="B25" s="6"/>
      <c r="C25" s="6"/>
      <c r="D25" s="7"/>
      <c r="E25" s="7"/>
      <c r="F25" s="7"/>
      <c r="G25" s="7"/>
      <c r="H25" s="7"/>
      <c r="I25" s="7"/>
      <c r="J25" s="7"/>
      <c r="K25" s="7"/>
      <c r="L25" s="7"/>
      <c r="M25" s="7"/>
      <c r="N25" s="7"/>
      <c r="O25" s="7"/>
      <c r="P25" s="7"/>
      <c r="Q25" s="7"/>
      <c r="R25" s="7"/>
    </row>
    <row r="26" spans="1:26" s="5" customFormat="1" ht="11.4" x14ac:dyDescent="0.3">
      <c r="A26" s="7" t="s">
        <v>103</v>
      </c>
      <c r="B26" s="6"/>
      <c r="C26" s="6"/>
      <c r="D26" s="7"/>
      <c r="E26" s="7"/>
      <c r="F26" s="7"/>
      <c r="G26" s="7"/>
      <c r="H26" s="7"/>
      <c r="I26" s="7"/>
      <c r="J26" s="7"/>
      <c r="K26" s="7"/>
      <c r="L26" s="7"/>
      <c r="M26" s="7"/>
      <c r="N26" s="7"/>
      <c r="O26" s="7"/>
      <c r="P26" s="7"/>
      <c r="Q26" s="7"/>
      <c r="R26" s="7"/>
    </row>
    <row r="27" spans="1:26" s="5" customFormat="1" ht="11.4" x14ac:dyDescent="0.3">
      <c r="A27" s="7" t="s">
        <v>19</v>
      </c>
      <c r="B27" s="6"/>
      <c r="C27" s="6"/>
      <c r="D27" s="7"/>
      <c r="E27" s="7"/>
      <c r="F27" s="7"/>
      <c r="G27" s="7"/>
      <c r="H27" s="7"/>
      <c r="I27" s="7"/>
      <c r="J27" s="7"/>
      <c r="K27" s="7"/>
      <c r="L27" s="7"/>
      <c r="M27" s="7"/>
      <c r="N27" s="7"/>
      <c r="O27" s="7"/>
      <c r="P27" s="7"/>
      <c r="Q27" s="7"/>
      <c r="R27" s="7"/>
    </row>
    <row r="28" spans="1:26" ht="3.75" customHeight="1" x14ac:dyDescent="0.3">
      <c r="W28" s="5"/>
      <c r="X28" s="5"/>
      <c r="Y28" s="5"/>
      <c r="Z28" s="5"/>
    </row>
    <row r="29" spans="1:26" s="5" customFormat="1" ht="11.4" x14ac:dyDescent="0.3">
      <c r="A29" s="54" t="s">
        <v>21</v>
      </c>
      <c r="B29" s="6"/>
      <c r="C29" s="6"/>
      <c r="D29" s="7"/>
      <c r="E29" s="7"/>
      <c r="F29" s="7"/>
      <c r="G29" s="7"/>
      <c r="H29" s="7"/>
      <c r="I29" s="7"/>
      <c r="J29" s="7"/>
      <c r="K29" s="7"/>
      <c r="L29" s="7"/>
      <c r="M29" s="7"/>
      <c r="N29" s="7"/>
      <c r="O29" s="7"/>
      <c r="P29" s="7"/>
      <c r="Q29" s="7"/>
      <c r="R29" s="7"/>
    </row>
    <row r="30" spans="1:26" s="5" customFormat="1" x14ac:dyDescent="0.3">
      <c r="A30" s="7" t="s">
        <v>241</v>
      </c>
      <c r="B30" s="6"/>
      <c r="C30" s="6"/>
      <c r="D30" s="7"/>
      <c r="E30" s="7"/>
      <c r="F30" s="7"/>
      <c r="G30" s="7"/>
      <c r="H30" s="7"/>
      <c r="I30" s="7"/>
      <c r="J30" s="7"/>
      <c r="K30" s="7"/>
      <c r="L30" s="7"/>
      <c r="M30" s="7"/>
      <c r="N30" s="7"/>
      <c r="O30" s="7"/>
      <c r="P30" s="7"/>
      <c r="Q30" s="7"/>
      <c r="R30" s="7"/>
      <c r="W30" s="2"/>
      <c r="X30" s="2"/>
      <c r="Y30" s="2"/>
      <c r="Z30" s="2"/>
    </row>
    <row r="31" spans="1:26" s="5" customFormat="1" ht="11.4" x14ac:dyDescent="0.3">
      <c r="A31" s="7" t="s">
        <v>104</v>
      </c>
      <c r="B31" s="6"/>
      <c r="C31" s="6"/>
      <c r="D31" s="7"/>
      <c r="E31" s="7"/>
      <c r="F31" s="7"/>
      <c r="G31" s="7"/>
      <c r="H31" s="7"/>
      <c r="I31" s="7"/>
      <c r="J31" s="7"/>
      <c r="K31" s="7"/>
      <c r="L31" s="7"/>
      <c r="M31" s="7"/>
      <c r="N31" s="7"/>
      <c r="O31" s="7"/>
      <c r="P31" s="7"/>
      <c r="Q31" s="7"/>
      <c r="R31" s="7"/>
    </row>
    <row r="32" spans="1:26" s="5" customFormat="1" ht="11.4" x14ac:dyDescent="0.3">
      <c r="A32" s="7" t="s">
        <v>23</v>
      </c>
      <c r="B32" s="6"/>
      <c r="C32" s="6"/>
      <c r="D32" s="7"/>
      <c r="E32" s="7"/>
      <c r="F32" s="7"/>
      <c r="G32" s="7"/>
      <c r="H32" s="7"/>
      <c r="I32" s="7"/>
      <c r="J32" s="7"/>
      <c r="K32" s="7"/>
      <c r="L32" s="7"/>
      <c r="M32" s="7"/>
      <c r="N32" s="7"/>
      <c r="O32" s="7"/>
      <c r="P32" s="7"/>
      <c r="Q32" s="7"/>
      <c r="R32" s="7"/>
    </row>
    <row r="33" spans="1:26" s="5" customFormat="1" ht="11.4" x14ac:dyDescent="0.3">
      <c r="A33" s="7" t="s">
        <v>24</v>
      </c>
      <c r="B33" s="6"/>
      <c r="C33" s="6"/>
      <c r="D33" s="7"/>
      <c r="E33" s="7"/>
      <c r="F33" s="7"/>
      <c r="G33" s="7"/>
      <c r="H33" s="7"/>
      <c r="I33" s="7"/>
      <c r="J33" s="7"/>
      <c r="K33" s="7"/>
      <c r="L33" s="7"/>
      <c r="M33" s="7"/>
      <c r="N33" s="7"/>
      <c r="O33" s="7"/>
      <c r="P33" s="7"/>
      <c r="Q33" s="7"/>
      <c r="R33" s="7"/>
    </row>
    <row r="34" spans="1:26" ht="3.75" customHeight="1" x14ac:dyDescent="0.3">
      <c r="W34" s="5"/>
      <c r="X34" s="5"/>
      <c r="Y34" s="5"/>
      <c r="Z34" s="5"/>
    </row>
    <row r="35" spans="1:26" ht="15" customHeight="1" x14ac:dyDescent="0.3">
      <c r="A35" s="102" t="s">
        <v>232</v>
      </c>
      <c r="B35" s="102"/>
      <c r="C35" s="102"/>
      <c r="D35" s="102"/>
      <c r="E35" s="102"/>
      <c r="F35" s="102"/>
      <c r="G35" s="102"/>
      <c r="H35" s="102"/>
      <c r="I35" s="102" t="s">
        <v>14</v>
      </c>
      <c r="J35" s="102"/>
      <c r="K35" s="101" t="s">
        <v>31</v>
      </c>
      <c r="L35" s="101"/>
      <c r="M35" s="102" t="s">
        <v>33</v>
      </c>
      <c r="N35" s="102"/>
      <c r="O35" s="102"/>
      <c r="P35" s="102"/>
      <c r="Q35" s="102"/>
      <c r="R35" s="102"/>
    </row>
    <row r="36" spans="1:26" ht="15" customHeight="1" x14ac:dyDescent="0.3">
      <c r="A36" s="163" t="s">
        <v>27</v>
      </c>
      <c r="B36" s="164" t="s">
        <v>68</v>
      </c>
      <c r="C36" s="128" t="s">
        <v>250</v>
      </c>
      <c r="D36" s="128" t="s">
        <v>28</v>
      </c>
      <c r="E36" s="165" t="s">
        <v>255</v>
      </c>
      <c r="F36" s="166"/>
      <c r="G36" s="166"/>
      <c r="H36" s="166"/>
      <c r="I36" s="128" t="s">
        <v>70</v>
      </c>
      <c r="J36" s="128"/>
      <c r="K36" s="128" t="s">
        <v>38</v>
      </c>
      <c r="L36" s="128"/>
      <c r="M36" s="132" t="s">
        <v>252</v>
      </c>
      <c r="N36" s="132"/>
      <c r="O36" s="132"/>
      <c r="P36" s="25" t="s">
        <v>30</v>
      </c>
      <c r="Q36" s="102" t="s">
        <v>29</v>
      </c>
      <c r="R36" s="102"/>
    </row>
    <row r="37" spans="1:26" ht="31.5" customHeight="1" x14ac:dyDescent="0.3">
      <c r="A37" s="163"/>
      <c r="B37" s="164"/>
      <c r="C37" s="128"/>
      <c r="D37" s="128"/>
      <c r="E37" s="166"/>
      <c r="F37" s="166"/>
      <c r="G37" s="166"/>
      <c r="H37" s="166"/>
      <c r="I37" s="128"/>
      <c r="J37" s="128"/>
      <c r="K37" s="128"/>
      <c r="L37" s="128"/>
      <c r="M37" s="132"/>
      <c r="N37" s="132"/>
      <c r="O37" s="132"/>
      <c r="P37" s="26" t="s">
        <v>34</v>
      </c>
      <c r="Q37" s="27" t="s">
        <v>32</v>
      </c>
      <c r="R37" s="27" t="s">
        <v>39</v>
      </c>
    </row>
    <row r="38" spans="1:26" s="43" customFormat="1" ht="36" customHeight="1" x14ac:dyDescent="0.3">
      <c r="A38" s="48">
        <v>1</v>
      </c>
      <c r="B38" s="47"/>
      <c r="C38" s="49"/>
      <c r="D38" s="50"/>
      <c r="E38" s="110"/>
      <c r="F38" s="110"/>
      <c r="G38" s="110"/>
      <c r="H38" s="110"/>
      <c r="I38" s="111"/>
      <c r="J38" s="111"/>
      <c r="K38" s="112"/>
      <c r="L38" s="113"/>
      <c r="M38" s="114"/>
      <c r="N38" s="115"/>
      <c r="O38" s="116"/>
      <c r="P38" s="48"/>
      <c r="Q38" s="48"/>
      <c r="R38" s="48"/>
      <c r="Y38" s="44">
        <f>E38</f>
        <v>0</v>
      </c>
      <c r="Z38" s="44">
        <f>M38</f>
        <v>0</v>
      </c>
    </row>
    <row r="39" spans="1:26" s="43" customFormat="1" ht="36" customHeight="1" x14ac:dyDescent="0.3">
      <c r="A39" s="48">
        <f t="shared" ref="A39:A51" si="2">A38+1</f>
        <v>2</v>
      </c>
      <c r="B39" s="47"/>
      <c r="C39" s="49"/>
      <c r="D39" s="50"/>
      <c r="E39" s="110"/>
      <c r="F39" s="110"/>
      <c r="G39" s="110"/>
      <c r="H39" s="110"/>
      <c r="I39" s="111"/>
      <c r="J39" s="111"/>
      <c r="K39" s="112"/>
      <c r="L39" s="113"/>
      <c r="M39" s="114"/>
      <c r="N39" s="115"/>
      <c r="O39" s="116"/>
      <c r="P39" s="48"/>
      <c r="Q39" s="48"/>
      <c r="R39" s="48"/>
      <c r="Y39" s="44">
        <f>E39</f>
        <v>0</v>
      </c>
      <c r="Z39" s="44">
        <f>M39</f>
        <v>0</v>
      </c>
    </row>
    <row r="40" spans="1:26" s="43" customFormat="1" ht="36" customHeight="1" x14ac:dyDescent="0.3">
      <c r="A40" s="48">
        <f t="shared" si="2"/>
        <v>3</v>
      </c>
      <c r="B40" s="47"/>
      <c r="C40" s="49"/>
      <c r="D40" s="50"/>
      <c r="E40" s="110"/>
      <c r="F40" s="110"/>
      <c r="G40" s="110"/>
      <c r="H40" s="110"/>
      <c r="I40" s="111"/>
      <c r="J40" s="111"/>
      <c r="K40" s="112"/>
      <c r="L40" s="113"/>
      <c r="M40" s="114"/>
      <c r="N40" s="115"/>
      <c r="O40" s="116"/>
      <c r="P40" s="48"/>
      <c r="Q40" s="48"/>
      <c r="R40" s="48"/>
      <c r="Y40" s="44">
        <f t="shared" ref="Y40:Y51" si="3">E40</f>
        <v>0</v>
      </c>
      <c r="Z40" s="44">
        <f t="shared" ref="Z40:Z51" si="4">M40</f>
        <v>0</v>
      </c>
    </row>
    <row r="41" spans="1:26" s="43" customFormat="1" ht="36" customHeight="1" x14ac:dyDescent="0.3">
      <c r="A41" s="48">
        <f t="shared" si="2"/>
        <v>4</v>
      </c>
      <c r="B41" s="47"/>
      <c r="C41" s="49"/>
      <c r="D41" s="50"/>
      <c r="E41" s="110"/>
      <c r="F41" s="110"/>
      <c r="G41" s="110"/>
      <c r="H41" s="110"/>
      <c r="I41" s="111"/>
      <c r="J41" s="111"/>
      <c r="K41" s="112"/>
      <c r="L41" s="113"/>
      <c r="M41" s="114"/>
      <c r="N41" s="115"/>
      <c r="O41" s="116"/>
      <c r="P41" s="48"/>
      <c r="Q41" s="48"/>
      <c r="R41" s="48"/>
      <c r="Y41" s="44">
        <f t="shared" si="3"/>
        <v>0</v>
      </c>
      <c r="Z41" s="44">
        <f t="shared" si="4"/>
        <v>0</v>
      </c>
    </row>
    <row r="42" spans="1:26" s="43" customFormat="1" ht="36" customHeight="1" x14ac:dyDescent="0.3">
      <c r="A42" s="48">
        <f t="shared" si="2"/>
        <v>5</v>
      </c>
      <c r="B42" s="47"/>
      <c r="C42" s="49"/>
      <c r="D42" s="50"/>
      <c r="E42" s="110"/>
      <c r="F42" s="110"/>
      <c r="G42" s="110"/>
      <c r="H42" s="110"/>
      <c r="I42" s="111"/>
      <c r="J42" s="111"/>
      <c r="K42" s="112"/>
      <c r="L42" s="113"/>
      <c r="M42" s="114"/>
      <c r="N42" s="115"/>
      <c r="O42" s="116"/>
      <c r="P42" s="48"/>
      <c r="Q42" s="48"/>
      <c r="R42" s="48"/>
      <c r="Y42" s="44">
        <f t="shared" si="3"/>
        <v>0</v>
      </c>
      <c r="Z42" s="44">
        <f t="shared" si="4"/>
        <v>0</v>
      </c>
    </row>
    <row r="43" spans="1:26" s="43" customFormat="1" ht="36" customHeight="1" x14ac:dyDescent="0.3">
      <c r="A43" s="48">
        <f t="shared" si="2"/>
        <v>6</v>
      </c>
      <c r="B43" s="47"/>
      <c r="C43" s="49"/>
      <c r="D43" s="50"/>
      <c r="E43" s="110"/>
      <c r="F43" s="110"/>
      <c r="G43" s="110"/>
      <c r="H43" s="110"/>
      <c r="I43" s="111"/>
      <c r="J43" s="111"/>
      <c r="K43" s="112"/>
      <c r="L43" s="113"/>
      <c r="M43" s="114"/>
      <c r="N43" s="115"/>
      <c r="O43" s="116"/>
      <c r="P43" s="48"/>
      <c r="Q43" s="48"/>
      <c r="R43" s="48"/>
      <c r="Y43" s="44">
        <f t="shared" si="3"/>
        <v>0</v>
      </c>
      <c r="Z43" s="44">
        <f t="shared" si="4"/>
        <v>0</v>
      </c>
    </row>
    <row r="44" spans="1:26" s="43" customFormat="1" ht="36" customHeight="1" x14ac:dyDescent="0.3">
      <c r="A44" s="48">
        <f t="shared" si="2"/>
        <v>7</v>
      </c>
      <c r="B44" s="47"/>
      <c r="C44" s="49"/>
      <c r="D44" s="50"/>
      <c r="E44" s="110"/>
      <c r="F44" s="110"/>
      <c r="G44" s="110"/>
      <c r="H44" s="110"/>
      <c r="I44" s="111"/>
      <c r="J44" s="111"/>
      <c r="K44" s="112"/>
      <c r="L44" s="113"/>
      <c r="M44" s="114"/>
      <c r="N44" s="115"/>
      <c r="O44" s="116"/>
      <c r="P44" s="48"/>
      <c r="Q44" s="48"/>
      <c r="R44" s="48"/>
      <c r="Y44" s="44">
        <f t="shared" si="3"/>
        <v>0</v>
      </c>
      <c r="Z44" s="44">
        <f t="shared" si="4"/>
        <v>0</v>
      </c>
    </row>
    <row r="45" spans="1:26" s="43" customFormat="1" ht="36" customHeight="1" x14ac:dyDescent="0.3">
      <c r="A45" s="48">
        <f t="shared" si="2"/>
        <v>8</v>
      </c>
      <c r="B45" s="47"/>
      <c r="C45" s="49"/>
      <c r="D45" s="50"/>
      <c r="E45" s="110"/>
      <c r="F45" s="110"/>
      <c r="G45" s="110"/>
      <c r="H45" s="110"/>
      <c r="I45" s="111"/>
      <c r="J45" s="111"/>
      <c r="K45" s="112"/>
      <c r="L45" s="113"/>
      <c r="M45" s="114"/>
      <c r="N45" s="115"/>
      <c r="O45" s="116"/>
      <c r="P45" s="48"/>
      <c r="Q45" s="48"/>
      <c r="R45" s="48"/>
      <c r="Y45" s="44">
        <f t="shared" si="3"/>
        <v>0</v>
      </c>
      <c r="Z45" s="44">
        <f t="shared" si="4"/>
        <v>0</v>
      </c>
    </row>
    <row r="46" spans="1:26" s="43" customFormat="1" ht="36" customHeight="1" x14ac:dyDescent="0.3">
      <c r="A46" s="48">
        <f t="shared" si="2"/>
        <v>9</v>
      </c>
      <c r="B46" s="47"/>
      <c r="C46" s="49"/>
      <c r="D46" s="50"/>
      <c r="E46" s="110"/>
      <c r="F46" s="110"/>
      <c r="G46" s="110"/>
      <c r="H46" s="110"/>
      <c r="I46" s="111"/>
      <c r="J46" s="111"/>
      <c r="K46" s="112"/>
      <c r="L46" s="113"/>
      <c r="M46" s="114"/>
      <c r="N46" s="115"/>
      <c r="O46" s="116"/>
      <c r="P46" s="48"/>
      <c r="Q46" s="48"/>
      <c r="R46" s="48"/>
      <c r="Y46" s="44">
        <f t="shared" si="3"/>
        <v>0</v>
      </c>
      <c r="Z46" s="44">
        <f t="shared" si="4"/>
        <v>0</v>
      </c>
    </row>
    <row r="47" spans="1:26" s="43" customFormat="1" ht="36" customHeight="1" x14ac:dyDescent="0.3">
      <c r="A47" s="48">
        <f t="shared" si="2"/>
        <v>10</v>
      </c>
      <c r="B47" s="47"/>
      <c r="C47" s="49"/>
      <c r="D47" s="50"/>
      <c r="E47" s="110"/>
      <c r="F47" s="110"/>
      <c r="G47" s="110"/>
      <c r="H47" s="110"/>
      <c r="I47" s="111"/>
      <c r="J47" s="111"/>
      <c r="K47" s="112"/>
      <c r="L47" s="113"/>
      <c r="M47" s="114"/>
      <c r="N47" s="115"/>
      <c r="O47" s="116"/>
      <c r="P47" s="48"/>
      <c r="Q47" s="48"/>
      <c r="R47" s="48"/>
      <c r="Y47" s="44">
        <f t="shared" si="3"/>
        <v>0</v>
      </c>
      <c r="Z47" s="44">
        <f t="shared" si="4"/>
        <v>0</v>
      </c>
    </row>
    <row r="48" spans="1:26" s="43" customFormat="1" ht="36" customHeight="1" x14ac:dyDescent="0.3">
      <c r="A48" s="48">
        <f t="shared" si="2"/>
        <v>11</v>
      </c>
      <c r="B48" s="47"/>
      <c r="C48" s="49"/>
      <c r="D48" s="50"/>
      <c r="E48" s="110"/>
      <c r="F48" s="110"/>
      <c r="G48" s="110"/>
      <c r="H48" s="110"/>
      <c r="I48" s="111"/>
      <c r="J48" s="111"/>
      <c r="K48" s="112"/>
      <c r="L48" s="113"/>
      <c r="M48" s="114"/>
      <c r="N48" s="115"/>
      <c r="O48" s="116"/>
      <c r="P48" s="48"/>
      <c r="Q48" s="48"/>
      <c r="R48" s="48"/>
      <c r="Y48" s="44">
        <f t="shared" si="3"/>
        <v>0</v>
      </c>
      <c r="Z48" s="44">
        <f t="shared" si="4"/>
        <v>0</v>
      </c>
    </row>
    <row r="49" spans="1:26" s="43" customFormat="1" ht="36" customHeight="1" x14ac:dyDescent="0.3">
      <c r="A49" s="48">
        <f t="shared" si="2"/>
        <v>12</v>
      </c>
      <c r="B49" s="47"/>
      <c r="C49" s="49"/>
      <c r="D49" s="50"/>
      <c r="E49" s="110"/>
      <c r="F49" s="110"/>
      <c r="G49" s="110"/>
      <c r="H49" s="110"/>
      <c r="I49" s="111"/>
      <c r="J49" s="111"/>
      <c r="K49" s="112"/>
      <c r="L49" s="113"/>
      <c r="M49" s="114"/>
      <c r="N49" s="115"/>
      <c r="O49" s="116"/>
      <c r="P49" s="48"/>
      <c r="Q49" s="48"/>
      <c r="R49" s="48"/>
      <c r="Y49" s="44">
        <f t="shared" si="3"/>
        <v>0</v>
      </c>
      <c r="Z49" s="44">
        <f t="shared" si="4"/>
        <v>0</v>
      </c>
    </row>
    <row r="50" spans="1:26" s="43" customFormat="1" ht="36" customHeight="1" x14ac:dyDescent="0.3">
      <c r="A50" s="48">
        <f t="shared" si="2"/>
        <v>13</v>
      </c>
      <c r="B50" s="47"/>
      <c r="C50" s="49"/>
      <c r="D50" s="50"/>
      <c r="E50" s="110"/>
      <c r="F50" s="110"/>
      <c r="G50" s="110"/>
      <c r="H50" s="110"/>
      <c r="I50" s="111"/>
      <c r="J50" s="111"/>
      <c r="K50" s="112"/>
      <c r="L50" s="113"/>
      <c r="M50" s="114"/>
      <c r="N50" s="115"/>
      <c r="O50" s="116"/>
      <c r="P50" s="48"/>
      <c r="Q50" s="48"/>
      <c r="R50" s="48"/>
      <c r="Y50" s="44">
        <f t="shared" si="3"/>
        <v>0</v>
      </c>
      <c r="Z50" s="44">
        <f t="shared" si="4"/>
        <v>0</v>
      </c>
    </row>
    <row r="51" spans="1:26" s="43" customFormat="1" ht="36" customHeight="1" x14ac:dyDescent="0.3">
      <c r="A51" s="48">
        <f t="shared" si="2"/>
        <v>14</v>
      </c>
      <c r="B51" s="47"/>
      <c r="C51" s="49"/>
      <c r="D51" s="50"/>
      <c r="E51" s="110"/>
      <c r="F51" s="110"/>
      <c r="G51" s="110"/>
      <c r="H51" s="110"/>
      <c r="I51" s="111"/>
      <c r="J51" s="111"/>
      <c r="K51" s="112"/>
      <c r="L51" s="113"/>
      <c r="M51" s="114"/>
      <c r="N51" s="115"/>
      <c r="O51" s="116"/>
      <c r="P51" s="48"/>
      <c r="Q51" s="48"/>
      <c r="R51" s="48"/>
      <c r="Y51" s="44">
        <f t="shared" si="3"/>
        <v>0</v>
      </c>
      <c r="Z51" s="44">
        <f t="shared" si="4"/>
        <v>0</v>
      </c>
    </row>
    <row r="52" spans="1:26" x14ac:dyDescent="0.3">
      <c r="W52" s="43"/>
      <c r="X52" s="43"/>
      <c r="Y52" s="44">
        <f t="shared" ref="Y52" si="5">E52</f>
        <v>0</v>
      </c>
      <c r="Z52" s="44">
        <f t="shared" ref="Z52" si="6">M52</f>
        <v>0</v>
      </c>
    </row>
  </sheetData>
  <mergeCells count="105">
    <mergeCell ref="E51:H51"/>
    <mergeCell ref="I51:J51"/>
    <mergeCell ref="K51:L51"/>
    <mergeCell ref="M51:O51"/>
    <mergeCell ref="E49:H49"/>
    <mergeCell ref="I49:J49"/>
    <mergeCell ref="K49:L49"/>
    <mergeCell ref="M49:O49"/>
    <mergeCell ref="E50:H50"/>
    <mergeCell ref="I50:J50"/>
    <mergeCell ref="K50:L50"/>
    <mergeCell ref="M50:O50"/>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E43:H43"/>
    <mergeCell ref="I43:J43"/>
    <mergeCell ref="K43:L43"/>
    <mergeCell ref="M43:O43"/>
    <mergeCell ref="E44:H44"/>
    <mergeCell ref="I44:J44"/>
    <mergeCell ref="K44:L44"/>
    <mergeCell ref="M44:O44"/>
    <mergeCell ref="E41:H41"/>
    <mergeCell ref="I41:J41"/>
    <mergeCell ref="K41:L41"/>
    <mergeCell ref="M41:O41"/>
    <mergeCell ref="E42:H42"/>
    <mergeCell ref="I42:J42"/>
    <mergeCell ref="K42:L42"/>
    <mergeCell ref="M42:O42"/>
    <mergeCell ref="E39:H39"/>
    <mergeCell ref="I39:J39"/>
    <mergeCell ref="K39:L39"/>
    <mergeCell ref="M39:O39"/>
    <mergeCell ref="E40:H40"/>
    <mergeCell ref="I40:J40"/>
    <mergeCell ref="K40:L40"/>
    <mergeCell ref="M40:O40"/>
    <mergeCell ref="K36:L37"/>
    <mergeCell ref="M36:O37"/>
    <mergeCell ref="E38:H38"/>
    <mergeCell ref="I38:J38"/>
    <mergeCell ref="K38:L38"/>
    <mergeCell ref="M38:O38"/>
    <mergeCell ref="Q36:R36"/>
    <mergeCell ref="A13:F13"/>
    <mergeCell ref="G13:I13"/>
    <mergeCell ref="J13:K13"/>
    <mergeCell ref="L13:Q13"/>
    <mergeCell ref="A14:F14"/>
    <mergeCell ref="G14:I14"/>
    <mergeCell ref="J14:K14"/>
    <mergeCell ref="L14:Q14"/>
    <mergeCell ref="A15:F15"/>
    <mergeCell ref="G15:I15"/>
    <mergeCell ref="A35:H35"/>
    <mergeCell ref="I35:J35"/>
    <mergeCell ref="K35:L35"/>
    <mergeCell ref="M35:R35"/>
    <mergeCell ref="A36:A37"/>
    <mergeCell ref="B36:B37"/>
    <mergeCell ref="C36:C37"/>
    <mergeCell ref="D36:D37"/>
    <mergeCell ref="E36:H37"/>
    <mergeCell ref="I36:J37"/>
    <mergeCell ref="A18:F18"/>
    <mergeCell ref="G18:I18"/>
    <mergeCell ref="J18:K18"/>
    <mergeCell ref="A1:R1"/>
    <mergeCell ref="A22:R22"/>
    <mergeCell ref="A6:M6"/>
    <mergeCell ref="A7:R7"/>
    <mergeCell ref="A11:F11"/>
    <mergeCell ref="G11:I11"/>
    <mergeCell ref="J11:K11"/>
    <mergeCell ref="L11:R11"/>
    <mergeCell ref="A12:F12"/>
    <mergeCell ref="G12:I12"/>
    <mergeCell ref="J12:K12"/>
    <mergeCell ref="L12:Q12"/>
    <mergeCell ref="L18:Q18"/>
    <mergeCell ref="J15:K15"/>
    <mergeCell ref="L15:Q15"/>
    <mergeCell ref="A16:F16"/>
    <mergeCell ref="G16:I16"/>
    <mergeCell ref="J16:K16"/>
    <mergeCell ref="L16:Q16"/>
    <mergeCell ref="A17:F17"/>
    <mergeCell ref="G17:I17"/>
    <mergeCell ref="J17:K17"/>
    <mergeCell ref="L17:Q17"/>
  </mergeCells>
  <conditionalFormatting sqref="J13:K18">
    <cfRule type="containsText" dxfId="23" priority="4" operator="containsText" text="L">
      <formula>NOT(ISERROR(SEARCH("L",J13)))</formula>
    </cfRule>
    <cfRule type="containsText" dxfId="22" priority="5" operator="containsText" text="M">
      <formula>NOT(ISERROR(SEARCH("M",J13)))</formula>
    </cfRule>
    <cfRule type="containsText" dxfId="21" priority="6" operator="containsText" text="H">
      <formula>NOT(ISERROR(SEARCH("H",J13)))</formula>
    </cfRule>
  </conditionalFormatting>
  <conditionalFormatting sqref="K38:L51">
    <cfRule type="containsText" dxfId="20" priority="1" operator="containsText" text="L">
      <formula>NOT(ISERROR(SEARCH("L",K38)))</formula>
    </cfRule>
    <cfRule type="containsText" dxfId="19" priority="2" operator="containsText" text="M">
      <formula>NOT(ISERROR(SEARCH("M",K38)))</formula>
    </cfRule>
    <cfRule type="containsText" dxfId="18" priority="3" operator="containsText" text="H">
      <formula>NOT(ISERROR(SEARCH("H",K38)))</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1" manualBreakCount="1">
    <brk id="18"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0000000}">
          <x14:formula1>
            <xm:f>'Dropdown Options'!$E$1:$E$6</xm:f>
          </x14:formula1>
          <xm:sqref>J13:K18 K38:L51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Dropdown Options</vt:lpstr>
      <vt:lpstr>Overview</vt:lpstr>
      <vt:lpstr>Races</vt:lpstr>
      <vt:lpstr>General</vt:lpstr>
      <vt:lpstr>OW</vt:lpstr>
      <vt:lpstr>Pool</vt:lpstr>
      <vt:lpstr>Kids Run</vt:lpstr>
      <vt:lpstr>Cycle</vt:lpstr>
      <vt:lpstr>Kids Cycle</vt:lpstr>
      <vt:lpstr>Run</vt:lpstr>
      <vt:lpstr>Indoor</vt:lpstr>
      <vt:lpstr>Symbols</vt:lpstr>
      <vt:lpstr>Transition</vt:lpstr>
      <vt:lpstr>Declaration</vt:lpstr>
      <vt:lpstr>Dynamic</vt:lpstr>
      <vt:lpstr>Images</vt:lpstr>
      <vt:lpstr>Cycle!Print_Area</vt:lpstr>
      <vt:lpstr>Declaration!Print_Area</vt:lpstr>
      <vt:lpstr>Dynamic!Print_Area</vt:lpstr>
      <vt:lpstr>General!Print_Area</vt:lpstr>
      <vt:lpstr>Images!Print_Area</vt:lpstr>
      <vt:lpstr>Indoor!Print_Area</vt:lpstr>
      <vt:lpstr>'Kids Cycle'!Print_Area</vt:lpstr>
      <vt:lpstr>'Kids Run'!Print_Area</vt:lpstr>
      <vt:lpstr>Overview!Print_Area</vt:lpstr>
      <vt:lpstr>OW!Print_Area</vt:lpstr>
      <vt:lpstr>Pool!Print_Area</vt:lpstr>
      <vt:lpstr>Races!Print_Area</vt:lpstr>
      <vt:lpstr>Run!Print_Area</vt:lpstr>
      <vt:lpstr>Transition!Print_Area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Barker</dc:creator>
  <cp:lastModifiedBy>Garga Chamberlain</cp:lastModifiedBy>
  <cp:lastPrinted>2018-09-10T10:28:20Z</cp:lastPrinted>
  <dcterms:created xsi:type="dcterms:W3CDTF">2018-07-10T09:43:29Z</dcterms:created>
  <dcterms:modified xsi:type="dcterms:W3CDTF">2026-07-14T12:17:40Z</dcterms:modified>
</cp:coreProperties>
</file>